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8745" activeTab="0"/>
  </bookViews>
  <sheets>
    <sheet name="Zał.nr 2" sheetId="1" r:id="rId1"/>
  </sheets>
  <definedNames/>
  <calcPr fullCalcOnLoad="1"/>
</workbook>
</file>

<file path=xl/sharedStrings.xml><?xml version="1.0" encoding="utf-8"?>
<sst xmlns="http://schemas.openxmlformats.org/spreadsheetml/2006/main" count="448" uniqueCount="203">
  <si>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</si>
  <si>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</si>
  <si>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</si>
  <si>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</si>
  <si>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</si>
  <si>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</si>
  <si>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</si>
  <si>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</si>
  <si>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</si>
  <si>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</t>
  </si>
  <si>
    <t xml:space="preserve">XI </t>
  </si>
  <si>
    <t xml:space="preserve">XII </t>
  </si>
  <si>
    <t>Moc zamówiona</t>
  </si>
  <si>
    <t>LP</t>
  </si>
  <si>
    <t>47-200 Kędzierzyn-Koźle</t>
  </si>
  <si>
    <t>47-223 Kędzierzyn-Koźle</t>
  </si>
  <si>
    <t>47-224 Kędzierzyn-Koźle</t>
  </si>
  <si>
    <t>47-225 Kędzierzyn-Koźle</t>
  </si>
  <si>
    <t>Publiczne Przedszkole nr 6</t>
  </si>
  <si>
    <t>Publiczne Przedszkole nr 7</t>
  </si>
  <si>
    <t>Publiczne Przedszkole nr 10</t>
  </si>
  <si>
    <t>ulica</t>
  </si>
  <si>
    <t>Razem:</t>
  </si>
  <si>
    <t>47-230 Kędzierzyn-Koźle</t>
  </si>
  <si>
    <t>47-220 Kędzierzyn-Koźłe</t>
  </si>
  <si>
    <t>47-220 Kędzierzyn-Koźle</t>
  </si>
  <si>
    <t>47-232 Kędzierzyn-Koźle</t>
  </si>
  <si>
    <t>Al. Jana Pawła II 29</t>
  </si>
  <si>
    <t>Powiatowy Zarząd Dróg</t>
  </si>
  <si>
    <t>Zespół Szkół Nr 3 im. Mikołaja Reja</t>
  </si>
  <si>
    <t>Stadion Sławięcice</t>
  </si>
  <si>
    <t>Stadion Kożle</t>
  </si>
  <si>
    <t>Publiczna Szkoła Podstawowa  nr 1</t>
  </si>
  <si>
    <t>Publiczna Szkoła Podstawowa nr 6</t>
  </si>
  <si>
    <t>Publiczna Szkoła Podstawowa nr 9</t>
  </si>
  <si>
    <t>Publiczna Szkoła Podstawowa nr 11</t>
  </si>
  <si>
    <t>Publiczna Szkoła Podstawowa nr 12</t>
  </si>
  <si>
    <t>Publiczna Szkoła Podstawowa nr 20</t>
  </si>
  <si>
    <t>Publiczne Przedszkole nr 2</t>
  </si>
  <si>
    <t>Publiczne Przedszkole nr 5</t>
  </si>
  <si>
    <t>Publiczne Przedszkole nr 9</t>
  </si>
  <si>
    <t>Publiczne Przedszkole nr 11</t>
  </si>
  <si>
    <t>Publiczne Przedszkole nr 13</t>
  </si>
  <si>
    <t>Publiczne Przedszkole nr 14</t>
  </si>
  <si>
    <t>Publiczne Przedszkole nr 15</t>
  </si>
  <si>
    <t>Publiczne Przedszkole nr 23</t>
  </si>
  <si>
    <t>Publiczne Przedszkole nr 26</t>
  </si>
  <si>
    <t>Żłobek nr 10</t>
  </si>
  <si>
    <t>SP ZOZ</t>
  </si>
  <si>
    <t>nazwa punktu poboru</t>
  </si>
  <si>
    <t>Publiczne Przedszkole nr 18</t>
  </si>
  <si>
    <t>Publiczne Przedszkole nr 12</t>
  </si>
  <si>
    <t>Publiczne Przedszkole nr 17</t>
  </si>
  <si>
    <t>Al. Jana Pawła II 31</t>
  </si>
  <si>
    <t>Bursa Szkolna</t>
  </si>
  <si>
    <t>poczta</t>
  </si>
  <si>
    <t>Punkt poboru</t>
  </si>
  <si>
    <t>Publiczne Przedszkole nr 22</t>
  </si>
  <si>
    <t>47-206 Kędzierzyn-Koźle</t>
  </si>
  <si>
    <t>Kryta Pływalnia</t>
  </si>
  <si>
    <t>Miesiące</t>
  </si>
  <si>
    <t>Załącznik nr 2 do SIWZ</t>
  </si>
  <si>
    <t>Zespół Szkół Żeglugi Śródlądowej im.Bohaterów Westerplatte</t>
  </si>
  <si>
    <t xml:space="preserve">Dom Pomocy Społecznej </t>
  </si>
  <si>
    <t>Dom Dziecka</t>
  </si>
  <si>
    <t>Oczyszczalnia Ścieków</t>
  </si>
  <si>
    <t>Wspólnota Mieszkaniowa Reymonta 8-10-12</t>
  </si>
  <si>
    <t>Wspólnota Mieszkaniowa Reymonta 1</t>
  </si>
  <si>
    <t>budynek mieszkalno-usługowy</t>
  </si>
  <si>
    <t>Schronisko dla zwierząt</t>
  </si>
  <si>
    <t xml:space="preserve">budynek mieszkalny </t>
  </si>
  <si>
    <t>przychodnia</t>
  </si>
  <si>
    <t>budynek użytkowy</t>
  </si>
  <si>
    <t>administracja MZBK</t>
  </si>
  <si>
    <t>Stadion Kuźniczka</t>
  </si>
  <si>
    <t>Bohaterów Westerplatte 1</t>
  </si>
  <si>
    <t>Mieszka I 4</t>
  </si>
  <si>
    <t>Szymanowskiego 19</t>
  </si>
  <si>
    <t>Kościuszki 21</t>
  </si>
  <si>
    <t>Broniewskiego 5</t>
  </si>
  <si>
    <t>9 Maja 4</t>
  </si>
  <si>
    <t>Piramowicza 28</t>
  </si>
  <si>
    <t>Grunwaldzka 67</t>
  </si>
  <si>
    <t>Grunwaldzka</t>
  </si>
  <si>
    <t>Filtrowa 14</t>
  </si>
  <si>
    <t>Skarbowa 3e</t>
  </si>
  <si>
    <t>Sławięcicka 79</t>
  </si>
  <si>
    <t>Piastowska 19</t>
  </si>
  <si>
    <t>Paderewskiego 6</t>
  </si>
  <si>
    <t>Grunwaldzka 83/1</t>
  </si>
  <si>
    <t>Plebiscytowa 3</t>
  </si>
  <si>
    <t>Ligonia 5</t>
  </si>
  <si>
    <t>Powstańców 26</t>
  </si>
  <si>
    <t>Piramowicza 27</t>
  </si>
  <si>
    <t>Grabskiego 6</t>
  </si>
  <si>
    <t>Grunwaldzka 40</t>
  </si>
  <si>
    <t>Kościuszki 41</t>
  </si>
  <si>
    <t>Stalmacha 20</t>
  </si>
  <si>
    <t>Gagarina 3</t>
  </si>
  <si>
    <t>Partyzantów 30</t>
  </si>
  <si>
    <t>Piastowska 30</t>
  </si>
  <si>
    <t>Archimedesa 25</t>
  </si>
  <si>
    <t>Kozielska 3</t>
  </si>
  <si>
    <t>1 Maja 5</t>
  </si>
  <si>
    <t>Dmowskiego 5</t>
  </si>
  <si>
    <t>Harcerska 16</t>
  </si>
  <si>
    <t>Reja 14</t>
  </si>
  <si>
    <t>Roosvelta 13</t>
  </si>
  <si>
    <t>Spółdzielców 3</t>
  </si>
  <si>
    <t>Wierzbowa 4</t>
  </si>
  <si>
    <t>Leszka Białego 7</t>
  </si>
  <si>
    <t>Bolesława Śmiałego 5</t>
  </si>
  <si>
    <t>Piotra Skargi 25</t>
  </si>
  <si>
    <t>1 Maja 7</t>
  </si>
  <si>
    <t>Kazimierza Wielkiego 6</t>
  </si>
  <si>
    <t>Harcerska 11</t>
  </si>
  <si>
    <t>Reymonta 1</t>
  </si>
  <si>
    <t>Gliwicka 20</t>
  </si>
  <si>
    <t>Sławięcicka 96b</t>
  </si>
  <si>
    <t>Stara 6</t>
  </si>
  <si>
    <t>Wieniawskiego 1</t>
  </si>
  <si>
    <t>Judyma 4</t>
  </si>
  <si>
    <t>Dunikowskiego 14</t>
  </si>
  <si>
    <t>Skarbowa 8</t>
  </si>
  <si>
    <t xml:space="preserve">Portowa 70 </t>
  </si>
  <si>
    <t>Chrobrego 28</t>
  </si>
  <si>
    <t>Piastowska 10</t>
  </si>
  <si>
    <t>Szymanowskiego 29</t>
  </si>
  <si>
    <t>Filtrowa 13</t>
  </si>
  <si>
    <t>Reymonta 8-10-12</t>
  </si>
  <si>
    <t>Bałtycka 1</t>
  </si>
  <si>
    <t>Szkolna 15</t>
  </si>
  <si>
    <t>Szkolna 3</t>
  </si>
  <si>
    <t>Wyspa 22B</t>
  </si>
  <si>
    <t>Kościuszki 43b</t>
  </si>
  <si>
    <t>Sławięcicka 96</t>
  </si>
  <si>
    <t>Kościelna 19</t>
  </si>
  <si>
    <t>Tuwima 3C</t>
  </si>
  <si>
    <t>Roosevelta 2</t>
  </si>
  <si>
    <t>Piastowska 52</t>
  </si>
  <si>
    <t>Centrum Kształecnia Praktycznego                              i Ustawicznego</t>
  </si>
  <si>
    <t>Publiczna Szkoła Podstawowa nr 5</t>
  </si>
  <si>
    <t xml:space="preserve">Zadanie nr 1 : </t>
  </si>
  <si>
    <t>Grupa taryfowa W-1.1</t>
  </si>
  <si>
    <t>Grupa taryfowa W-2.1</t>
  </si>
  <si>
    <t>Zadanie nr 2 :</t>
  </si>
  <si>
    <t xml:space="preserve"> Grupa taryfowa W-3.6</t>
  </si>
  <si>
    <t>Grupa taryfowa W-3.9</t>
  </si>
  <si>
    <r>
      <rPr>
        <b/>
        <sz val="11"/>
        <rFont val="Calibri"/>
        <family val="2"/>
      </rPr>
      <t xml:space="preserve">Zadanie nr 3 : </t>
    </r>
    <r>
      <rPr>
        <b/>
        <sz val="10"/>
        <rFont val="Calibri"/>
        <family val="2"/>
      </rPr>
      <t>Grupa taryfowa W-4</t>
    </r>
  </si>
  <si>
    <r>
      <rPr>
        <b/>
        <sz val="11"/>
        <rFont val="Calibri"/>
        <family val="2"/>
      </rPr>
      <t>Zadanie nr 4 :</t>
    </r>
    <r>
      <rPr>
        <b/>
        <sz val="10"/>
        <rFont val="Calibri"/>
        <family val="2"/>
      </rPr>
      <t xml:space="preserve"> Grupa taryfowa W-5.1</t>
    </r>
  </si>
  <si>
    <r>
      <rPr>
        <b/>
        <sz val="11"/>
        <rFont val="Calibri"/>
        <family val="2"/>
      </rPr>
      <t>Zadanie nr 5 :</t>
    </r>
    <r>
      <rPr>
        <b/>
        <sz val="10"/>
        <rFont val="Calibri"/>
        <family val="2"/>
      </rPr>
      <t xml:space="preserve"> Grupa taryfowa W-6.1</t>
    </r>
  </si>
  <si>
    <r>
      <rPr>
        <b/>
        <sz val="11"/>
        <rFont val="Calibri"/>
        <family val="2"/>
      </rPr>
      <t>Zadanie nr 6 :</t>
    </r>
    <r>
      <rPr>
        <b/>
        <sz val="10"/>
        <rFont val="Calibri"/>
        <family val="2"/>
      </rPr>
      <t xml:space="preserve"> Grupa taryfowa W-7A.1</t>
    </r>
  </si>
  <si>
    <t>warsztat samochodowy + baza</t>
  </si>
  <si>
    <t>kanalizacja</t>
  </si>
  <si>
    <t>Biurowiec Główny Filtrowa 14</t>
  </si>
  <si>
    <t>Gliwicka 4</t>
  </si>
  <si>
    <t>ZUW Dunikowskiego</t>
  </si>
  <si>
    <t>Publiczne Przedszkole nr 21</t>
  </si>
  <si>
    <t>Jordanowska 14</t>
  </si>
  <si>
    <t>Ignacego Mościckiego 14</t>
  </si>
  <si>
    <t>Publiczna Szkoła Podstawowa nr 3</t>
  </si>
  <si>
    <t>Publiczna Szkoła Podstawowa nr 19</t>
  </si>
  <si>
    <t>Publiczna Szkoła Podstawowa nr 15</t>
  </si>
  <si>
    <t>Publiczna Szkoła Podstawowa nr 16</t>
  </si>
  <si>
    <t>Dom Dziennego Pobytu nr 1</t>
  </si>
  <si>
    <t>Dom Dziennego Pobytu nr 2</t>
  </si>
  <si>
    <t>Dom Dziennego Pobytu nr 3</t>
  </si>
  <si>
    <t>Dom Dziennego Pobytu Nr 5</t>
  </si>
  <si>
    <t>Sadowa</t>
  </si>
  <si>
    <t>kotłownia K-41</t>
  </si>
  <si>
    <t>kotłownia K-11</t>
  </si>
  <si>
    <t>kotłownia K-09</t>
  </si>
  <si>
    <t>kotłownia K-12</t>
  </si>
  <si>
    <t>kotłownia K-13</t>
  </si>
  <si>
    <t>Zielna 9</t>
  </si>
  <si>
    <t>kotłownia K-10</t>
  </si>
  <si>
    <t>kotłownia K-15</t>
  </si>
  <si>
    <t>kotłownia K-19</t>
  </si>
  <si>
    <t>kotłownia K-23</t>
  </si>
  <si>
    <t>Grzegorza Piramowicza 36</t>
  </si>
  <si>
    <t>I Liceum Ogólnokształcące im. Henryka Sienkiewicza</t>
  </si>
  <si>
    <t>Zielna 1</t>
  </si>
  <si>
    <t>Publiczna Szkoła Podstawowa nr 1</t>
  </si>
  <si>
    <t>Ściegiennego 2</t>
  </si>
  <si>
    <t>Katowicka 48</t>
  </si>
  <si>
    <t>45-061 Opole</t>
  </si>
  <si>
    <t>Waryńskiego 9</t>
  </si>
  <si>
    <t>45-047 Opole</t>
  </si>
  <si>
    <t>Mikołajczyka 4-6</t>
  </si>
  <si>
    <t>Mikołajczyka 12-14</t>
  </si>
  <si>
    <t>45-271 Opole</t>
  </si>
  <si>
    <t>Luboszycka 9</t>
  </si>
  <si>
    <t>45-215 Opole</t>
  </si>
  <si>
    <t>NPP</t>
  </si>
  <si>
    <t>Szacunkowy pobór gazu z podziałem na grupy taryfowe w poszczególnych miesiącach roku 2020 w kWh</t>
  </si>
  <si>
    <t>Przedszkole Publiczne nr 24</t>
  </si>
  <si>
    <t>Przedszkole Publiczne nr 8</t>
  </si>
  <si>
    <t>Hala Sportowa Śródmieście</t>
  </si>
  <si>
    <t>Chrobrego</t>
  </si>
  <si>
    <t>Żłobek nr 6</t>
  </si>
  <si>
    <t>Żłobek nr 3</t>
  </si>
  <si>
    <t>Mikołajczyka 5</t>
  </si>
  <si>
    <t>lokal użytkowy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</si>
</sst>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mmmm\ yy;@"/>
    <numFmt numFmtId="175" formatCode="0.0000"/>
    <numFmt numFmtId="176" formatCode="0.0%"/>
    <numFmt numFmtId="177" formatCode="#,##0.00000"/>
    <numFmt numFmtId="178" formatCode="0.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Aria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3" fontId="24" fillId="0" borderId="11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right"/>
    </xf>
    <xf numFmtId="1" fontId="24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/>
    </xf>
    <xf numFmtId="1" fontId="47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3.00390625" style="3" customWidth="1"/>
    <col min="3" max="3" width="4.8515625" style="4" customWidth="1"/>
    <col min="4" max="4" width="22.140625" style="3" customWidth="1"/>
    <col min="5" max="5" width="37.00390625" style="3" customWidth="1"/>
    <col min="6" max="6" width="20.28125" style="3" bestFit="1" customWidth="1"/>
    <col min="7" max="18" width="8.8515625" style="3" customWidth="1"/>
    <col min="19" max="19" width="10.7109375" style="3" customWidth="1"/>
    <col min="20" max="20" width="19.8515625" style="27" customWidth="1"/>
    <col min="21" max="21" width="9.140625" style="3" customWidth="1"/>
    <col min="22" max="22" width="10.140625" style="3" customWidth="1"/>
    <col min="23" max="16384" width="9.140625" style="3" customWidth="1"/>
  </cols>
  <sheetData>
    <row r="1" spans="4:19" ht="15.75">
      <c r="D1" s="42" t="s">
        <v>194</v>
      </c>
      <c r="E1" s="42"/>
      <c r="F1" s="42"/>
      <c r="G1" s="42"/>
      <c r="H1" s="42"/>
      <c r="I1" s="42"/>
      <c r="J1" s="42"/>
      <c r="K1" s="42"/>
      <c r="L1" s="42"/>
      <c r="M1" s="42"/>
      <c r="N1" s="42"/>
      <c r="R1" s="31"/>
      <c r="S1" s="31" t="s">
        <v>61</v>
      </c>
    </row>
    <row r="2" ht="15" customHeight="1">
      <c r="B2" s="32" t="s">
        <v>142</v>
      </c>
    </row>
    <row r="3" ht="15" customHeight="1">
      <c r="B3" s="8" t="s">
        <v>143</v>
      </c>
    </row>
    <row r="4" spans="2:18" ht="15" customHeight="1">
      <c r="B4" s="2" t="s">
        <v>13</v>
      </c>
      <c r="C4" s="26" t="s">
        <v>193</v>
      </c>
      <c r="D4" s="39" t="s">
        <v>56</v>
      </c>
      <c r="E4" s="39"/>
      <c r="F4" s="39"/>
      <c r="G4" s="40" t="s">
        <v>60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2:20" s="4" customFormat="1" ht="15" customHeight="1">
      <c r="B5" s="26"/>
      <c r="C5" s="26"/>
      <c r="D5" s="26" t="s">
        <v>21</v>
      </c>
      <c r="E5" s="26" t="s">
        <v>49</v>
      </c>
      <c r="F5" s="26" t="s">
        <v>55</v>
      </c>
      <c r="G5" s="26" t="s">
        <v>0</v>
      </c>
      <c r="H5" s="26" t="s">
        <v>1</v>
      </c>
      <c r="I5" s="26" t="s">
        <v>2</v>
      </c>
      <c r="J5" s="26" t="s">
        <v>3</v>
      </c>
      <c r="K5" s="26" t="s">
        <v>4</v>
      </c>
      <c r="L5" s="26" t="s">
        <v>5</v>
      </c>
      <c r="M5" s="26" t="s">
        <v>6</v>
      </c>
      <c r="N5" s="26" t="s">
        <v>7</v>
      </c>
      <c r="O5" s="26" t="s">
        <v>8</v>
      </c>
      <c r="P5" s="26" t="s">
        <v>9</v>
      </c>
      <c r="Q5" s="26" t="s">
        <v>10</v>
      </c>
      <c r="R5" s="26" t="s">
        <v>11</v>
      </c>
      <c r="T5" s="27"/>
    </row>
    <row r="6" spans="2:20" s="13" customFormat="1" ht="30" customHeight="1">
      <c r="B6" s="12">
        <v>1</v>
      </c>
      <c r="C6" s="16">
        <v>20</v>
      </c>
      <c r="D6" s="12" t="s">
        <v>75</v>
      </c>
      <c r="E6" s="20" t="s">
        <v>62</v>
      </c>
      <c r="F6" s="12" t="s">
        <v>14</v>
      </c>
      <c r="G6" s="17">
        <v>50</v>
      </c>
      <c r="H6" s="17">
        <v>50</v>
      </c>
      <c r="I6" s="17">
        <v>50</v>
      </c>
      <c r="J6" s="17">
        <v>50</v>
      </c>
      <c r="K6" s="17">
        <v>50</v>
      </c>
      <c r="L6" s="17">
        <v>50</v>
      </c>
      <c r="M6" s="17">
        <v>50</v>
      </c>
      <c r="N6" s="17">
        <v>50</v>
      </c>
      <c r="O6" s="17">
        <v>50</v>
      </c>
      <c r="P6" s="17">
        <v>50</v>
      </c>
      <c r="Q6" s="17">
        <v>50</v>
      </c>
      <c r="R6" s="17">
        <v>50</v>
      </c>
      <c r="S6" s="14"/>
      <c r="T6" s="28"/>
    </row>
    <row r="7" spans="2:20" s="13" customFormat="1" ht="30" customHeight="1">
      <c r="B7" s="12">
        <f>B6+1</f>
        <v>2</v>
      </c>
      <c r="C7" s="16">
        <v>27</v>
      </c>
      <c r="D7" s="12" t="s">
        <v>179</v>
      </c>
      <c r="E7" s="20" t="s">
        <v>180</v>
      </c>
      <c r="F7" s="12" t="s">
        <v>14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T7" s="28"/>
    </row>
    <row r="8" spans="2:18" ht="15" customHeight="1">
      <c r="B8" s="12">
        <f>B7+1</f>
        <v>3</v>
      </c>
      <c r="C8" s="26">
        <v>57</v>
      </c>
      <c r="D8" s="2" t="s">
        <v>76</v>
      </c>
      <c r="E8" s="2" t="s">
        <v>161</v>
      </c>
      <c r="F8" s="2" t="s">
        <v>26</v>
      </c>
      <c r="G8" s="15">
        <v>84</v>
      </c>
      <c r="H8" s="15">
        <v>84</v>
      </c>
      <c r="I8" s="15">
        <v>84</v>
      </c>
      <c r="J8" s="15">
        <v>84</v>
      </c>
      <c r="K8" s="15">
        <v>84</v>
      </c>
      <c r="L8" s="15">
        <v>84</v>
      </c>
      <c r="M8" s="15">
        <v>0</v>
      </c>
      <c r="N8" s="15">
        <v>0</v>
      </c>
      <c r="O8" s="15">
        <v>84</v>
      </c>
      <c r="P8" s="15">
        <v>84</v>
      </c>
      <c r="Q8" s="15">
        <v>84</v>
      </c>
      <c r="R8" s="15">
        <v>84</v>
      </c>
    </row>
    <row r="9" spans="2:18" ht="15" customHeight="1">
      <c r="B9" s="12">
        <f>B8+1</f>
        <v>4</v>
      </c>
      <c r="C9" s="26">
        <v>86</v>
      </c>
      <c r="D9" s="2" t="s">
        <v>184</v>
      </c>
      <c r="E9" s="2" t="s">
        <v>184</v>
      </c>
      <c r="F9" s="2" t="s">
        <v>185</v>
      </c>
      <c r="G9" s="15">
        <v>134</v>
      </c>
      <c r="H9" s="15">
        <v>123</v>
      </c>
      <c r="I9" s="15">
        <v>134</v>
      </c>
      <c r="J9" s="15">
        <v>104</v>
      </c>
      <c r="K9" s="15">
        <v>104</v>
      </c>
      <c r="L9" s="15">
        <v>104</v>
      </c>
      <c r="M9" s="15">
        <v>137</v>
      </c>
      <c r="N9" s="15">
        <v>137</v>
      </c>
      <c r="O9" s="15">
        <v>137</v>
      </c>
      <c r="P9" s="15">
        <v>137</v>
      </c>
      <c r="Q9" s="15">
        <v>137</v>
      </c>
      <c r="R9" s="15">
        <v>137</v>
      </c>
    </row>
    <row r="10" spans="2:18" ht="15" customHeight="1">
      <c r="B10" s="12">
        <f>B9+1</f>
        <v>5</v>
      </c>
      <c r="C10" s="26">
        <v>87</v>
      </c>
      <c r="D10" s="2" t="s">
        <v>186</v>
      </c>
      <c r="E10" s="2" t="s">
        <v>186</v>
      </c>
      <c r="F10" s="2" t="s">
        <v>187</v>
      </c>
      <c r="G10" s="15">
        <v>233</v>
      </c>
      <c r="H10" s="15">
        <v>201</v>
      </c>
      <c r="I10" s="15">
        <v>234</v>
      </c>
      <c r="J10" s="15">
        <v>196</v>
      </c>
      <c r="K10" s="15">
        <v>196</v>
      </c>
      <c r="L10" s="15">
        <v>196</v>
      </c>
      <c r="M10" s="15">
        <v>245</v>
      </c>
      <c r="N10" s="15">
        <v>245</v>
      </c>
      <c r="O10" s="15">
        <v>245</v>
      </c>
      <c r="P10" s="15">
        <v>245</v>
      </c>
      <c r="Q10" s="15">
        <v>245</v>
      </c>
      <c r="R10" s="15">
        <v>245</v>
      </c>
    </row>
    <row r="11" spans="2:20" ht="15" customHeight="1">
      <c r="B11" s="41" t="s">
        <v>22</v>
      </c>
      <c r="C11" s="41"/>
      <c r="D11" s="41"/>
      <c r="E11" s="41"/>
      <c r="F11" s="41"/>
      <c r="G11" s="5">
        <f aca="true" t="shared" si="0" ref="G11:R11">SUM(G6:G10)</f>
        <v>501</v>
      </c>
      <c r="H11" s="5">
        <f t="shared" si="0"/>
        <v>458</v>
      </c>
      <c r="I11" s="5">
        <f t="shared" si="0"/>
        <v>502</v>
      </c>
      <c r="J11" s="5">
        <f t="shared" si="0"/>
        <v>434</v>
      </c>
      <c r="K11" s="5">
        <f t="shared" si="0"/>
        <v>434</v>
      </c>
      <c r="L11" s="5">
        <f t="shared" si="0"/>
        <v>434</v>
      </c>
      <c r="M11" s="5">
        <f t="shared" si="0"/>
        <v>432</v>
      </c>
      <c r="N11" s="5">
        <f t="shared" si="0"/>
        <v>432</v>
      </c>
      <c r="O11" s="5">
        <f t="shared" si="0"/>
        <v>516</v>
      </c>
      <c r="P11" s="5">
        <f t="shared" si="0"/>
        <v>516</v>
      </c>
      <c r="Q11" s="5">
        <f t="shared" si="0"/>
        <v>516</v>
      </c>
      <c r="R11" s="5">
        <f t="shared" si="0"/>
        <v>516</v>
      </c>
      <c r="T11" s="29"/>
    </row>
    <row r="12" spans="2:18" ht="15" customHeight="1">
      <c r="B12" s="33" t="s">
        <v>144</v>
      </c>
      <c r="C12" s="34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2:18" ht="15" customHeight="1">
      <c r="B13" s="2" t="s">
        <v>13</v>
      </c>
      <c r="C13" s="26" t="s">
        <v>193</v>
      </c>
      <c r="D13" s="39" t="s">
        <v>56</v>
      </c>
      <c r="E13" s="39"/>
      <c r="F13" s="39"/>
      <c r="G13" s="40" t="s">
        <v>60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2:20" s="4" customFormat="1" ht="15.75" customHeight="1">
      <c r="B14" s="26"/>
      <c r="C14" s="26"/>
      <c r="D14" s="26" t="s">
        <v>21</v>
      </c>
      <c r="E14" s="26" t="s">
        <v>49</v>
      </c>
      <c r="F14" s="26" t="s">
        <v>55</v>
      </c>
      <c r="G14" s="9" t="s">
        <v>0</v>
      </c>
      <c r="H14" s="9" t="s">
        <v>1</v>
      </c>
      <c r="I14" s="9" t="s">
        <v>2</v>
      </c>
      <c r="J14" s="9" t="s">
        <v>3</v>
      </c>
      <c r="K14" s="9" t="s">
        <v>4</v>
      </c>
      <c r="L14" s="9" t="s">
        <v>5</v>
      </c>
      <c r="M14" s="9" t="s">
        <v>6</v>
      </c>
      <c r="N14" s="9" t="s">
        <v>7</v>
      </c>
      <c r="O14" s="9" t="s">
        <v>8</v>
      </c>
      <c r="P14" s="9" t="s">
        <v>9</v>
      </c>
      <c r="Q14" s="9" t="s">
        <v>10</v>
      </c>
      <c r="R14" s="9" t="s">
        <v>11</v>
      </c>
      <c r="T14" s="27"/>
    </row>
    <row r="15" spans="2:22" ht="15" customHeight="1">
      <c r="B15" s="2">
        <v>1</v>
      </c>
      <c r="C15" s="26">
        <v>40</v>
      </c>
      <c r="D15" s="2" t="s">
        <v>27</v>
      </c>
      <c r="E15" s="2" t="s">
        <v>197</v>
      </c>
      <c r="F15" s="2" t="s">
        <v>24</v>
      </c>
      <c r="G15" s="15">
        <v>970</v>
      </c>
      <c r="H15" s="15">
        <v>970</v>
      </c>
      <c r="I15" s="15">
        <v>970</v>
      </c>
      <c r="J15" s="15">
        <v>970</v>
      </c>
      <c r="K15" s="15">
        <v>970</v>
      </c>
      <c r="L15" s="15">
        <v>970</v>
      </c>
      <c r="M15" s="15">
        <v>970</v>
      </c>
      <c r="N15" s="15">
        <v>970</v>
      </c>
      <c r="O15" s="15">
        <v>970</v>
      </c>
      <c r="P15" s="15">
        <v>970</v>
      </c>
      <c r="Q15" s="15">
        <v>970</v>
      </c>
      <c r="R15" s="15">
        <v>975</v>
      </c>
      <c r="S15" s="4"/>
      <c r="U15" s="4"/>
      <c r="V15" s="1"/>
    </row>
    <row r="16" spans="2:22" ht="15" customHeight="1">
      <c r="B16" s="2">
        <f aca="true" t="shared" si="1" ref="B16:B21">B15+1</f>
        <v>2</v>
      </c>
      <c r="C16" s="26">
        <v>47</v>
      </c>
      <c r="D16" s="2" t="s">
        <v>159</v>
      </c>
      <c r="E16" s="2" t="s">
        <v>160</v>
      </c>
      <c r="F16" s="2" t="s">
        <v>15</v>
      </c>
      <c r="G16" s="15">
        <v>480</v>
      </c>
      <c r="H16" s="15">
        <v>480</v>
      </c>
      <c r="I16" s="15">
        <v>550</v>
      </c>
      <c r="J16" s="15">
        <v>500</v>
      </c>
      <c r="K16" s="15">
        <v>500</v>
      </c>
      <c r="L16" s="15">
        <v>500</v>
      </c>
      <c r="M16" s="15">
        <v>450</v>
      </c>
      <c r="N16" s="15">
        <v>180</v>
      </c>
      <c r="O16" s="15">
        <v>450</v>
      </c>
      <c r="P16" s="15">
        <v>500</v>
      </c>
      <c r="Q16" s="15">
        <v>600</v>
      </c>
      <c r="R16" s="15">
        <v>550</v>
      </c>
      <c r="S16" s="4"/>
      <c r="U16" s="4"/>
      <c r="V16" s="1"/>
    </row>
    <row r="17" spans="2:21" ht="15" customHeight="1">
      <c r="B17" s="2">
        <f t="shared" si="1"/>
        <v>3</v>
      </c>
      <c r="C17" s="26">
        <v>53</v>
      </c>
      <c r="D17" s="2" t="s">
        <v>81</v>
      </c>
      <c r="E17" s="2" t="s">
        <v>36</v>
      </c>
      <c r="F17" s="2" t="s">
        <v>14</v>
      </c>
      <c r="G17" s="15">
        <v>925</v>
      </c>
      <c r="H17" s="15">
        <v>925</v>
      </c>
      <c r="I17" s="15">
        <v>925</v>
      </c>
      <c r="J17" s="15">
        <v>925</v>
      </c>
      <c r="K17" s="15">
        <v>925</v>
      </c>
      <c r="L17" s="15">
        <v>925</v>
      </c>
      <c r="M17" s="15">
        <v>925</v>
      </c>
      <c r="N17" s="15">
        <v>925</v>
      </c>
      <c r="O17" s="15">
        <v>925</v>
      </c>
      <c r="P17" s="15">
        <v>925</v>
      </c>
      <c r="Q17" s="15">
        <v>925</v>
      </c>
      <c r="R17" s="15">
        <v>925</v>
      </c>
      <c r="S17" s="4"/>
      <c r="U17" s="11"/>
    </row>
    <row r="18" spans="2:22" ht="15.75" customHeight="1">
      <c r="B18" s="2">
        <f t="shared" si="1"/>
        <v>4</v>
      </c>
      <c r="C18" s="26">
        <v>54</v>
      </c>
      <c r="D18" s="2" t="s">
        <v>77</v>
      </c>
      <c r="E18" s="2" t="s">
        <v>162</v>
      </c>
      <c r="F18" s="2" t="s">
        <v>58</v>
      </c>
      <c r="G18" s="15">
        <v>462</v>
      </c>
      <c r="H18" s="15">
        <v>462</v>
      </c>
      <c r="I18" s="15">
        <v>462</v>
      </c>
      <c r="J18" s="15">
        <v>462</v>
      </c>
      <c r="K18" s="15">
        <v>462</v>
      </c>
      <c r="L18" s="15">
        <v>462</v>
      </c>
      <c r="M18" s="15">
        <v>462</v>
      </c>
      <c r="N18" s="15">
        <v>462</v>
      </c>
      <c r="O18" s="15">
        <v>462</v>
      </c>
      <c r="P18" s="15">
        <v>462</v>
      </c>
      <c r="Q18" s="15">
        <v>462</v>
      </c>
      <c r="R18" s="15">
        <v>462</v>
      </c>
      <c r="S18" s="4"/>
      <c r="U18" s="4"/>
      <c r="V18" s="1"/>
    </row>
    <row r="19" spans="2:21" ht="15" customHeight="1">
      <c r="B19" s="2">
        <f t="shared" si="1"/>
        <v>5</v>
      </c>
      <c r="C19" s="26">
        <v>62</v>
      </c>
      <c r="D19" s="2" t="s">
        <v>78</v>
      </c>
      <c r="E19" s="2" t="s">
        <v>18</v>
      </c>
      <c r="F19" s="2" t="s">
        <v>16</v>
      </c>
      <c r="G19" s="15">
        <v>890</v>
      </c>
      <c r="H19" s="15">
        <v>891</v>
      </c>
      <c r="I19" s="15">
        <v>890</v>
      </c>
      <c r="J19" s="15">
        <v>891</v>
      </c>
      <c r="K19" s="15">
        <v>890</v>
      </c>
      <c r="L19" s="15">
        <v>891</v>
      </c>
      <c r="M19" s="15">
        <v>890</v>
      </c>
      <c r="N19" s="15">
        <v>891</v>
      </c>
      <c r="O19" s="15">
        <v>890</v>
      </c>
      <c r="P19" s="15">
        <v>891</v>
      </c>
      <c r="Q19" s="15">
        <v>890</v>
      </c>
      <c r="R19" s="15">
        <v>891</v>
      </c>
      <c r="S19" s="4"/>
      <c r="U19" s="4"/>
    </row>
    <row r="20" spans="2:21" ht="15" customHeight="1">
      <c r="B20" s="2">
        <f t="shared" si="1"/>
        <v>6</v>
      </c>
      <c r="C20" s="26">
        <v>63</v>
      </c>
      <c r="D20" s="2" t="s">
        <v>158</v>
      </c>
      <c r="E20" s="2" t="s">
        <v>19</v>
      </c>
      <c r="F20" s="2" t="s">
        <v>15</v>
      </c>
      <c r="G20" s="15">
        <v>688</v>
      </c>
      <c r="H20" s="15">
        <v>688</v>
      </c>
      <c r="I20" s="15">
        <v>707</v>
      </c>
      <c r="J20" s="15">
        <v>707</v>
      </c>
      <c r="K20" s="15">
        <v>708</v>
      </c>
      <c r="L20" s="15">
        <v>708</v>
      </c>
      <c r="M20" s="15">
        <v>650</v>
      </c>
      <c r="N20" s="15">
        <v>650</v>
      </c>
      <c r="O20" s="15">
        <v>688</v>
      </c>
      <c r="P20" s="15">
        <v>688</v>
      </c>
      <c r="Q20" s="15">
        <v>688</v>
      </c>
      <c r="R20" s="15">
        <v>688</v>
      </c>
      <c r="S20" s="4"/>
      <c r="U20" s="4"/>
    </row>
    <row r="21" spans="2:21" ht="15" customHeight="1">
      <c r="B21" s="2">
        <f t="shared" si="1"/>
        <v>7</v>
      </c>
      <c r="C21" s="26">
        <v>66</v>
      </c>
      <c r="D21" s="2" t="s">
        <v>79</v>
      </c>
      <c r="E21" s="2" t="s">
        <v>20</v>
      </c>
      <c r="F21" s="2" t="s">
        <v>17</v>
      </c>
      <c r="G21" s="15">
        <v>900</v>
      </c>
      <c r="H21" s="15">
        <v>750</v>
      </c>
      <c r="I21" s="15">
        <v>900</v>
      </c>
      <c r="J21" s="15">
        <v>900</v>
      </c>
      <c r="K21" s="15">
        <v>900</v>
      </c>
      <c r="L21" s="15">
        <v>750</v>
      </c>
      <c r="M21" s="15">
        <v>700</v>
      </c>
      <c r="N21" s="15">
        <v>750</v>
      </c>
      <c r="O21" s="15">
        <v>900</v>
      </c>
      <c r="P21" s="15">
        <v>800</v>
      </c>
      <c r="Q21" s="15">
        <v>800</v>
      </c>
      <c r="R21" s="15">
        <v>850</v>
      </c>
      <c r="S21" s="4"/>
      <c r="U21" s="4"/>
    </row>
    <row r="22" spans="2:21" ht="15" customHeight="1">
      <c r="B22" s="2">
        <f>B21+1</f>
        <v>8</v>
      </c>
      <c r="C22" s="26">
        <v>75</v>
      </c>
      <c r="D22" s="2" t="s">
        <v>80</v>
      </c>
      <c r="E22" s="2" t="s">
        <v>57</v>
      </c>
      <c r="F22" s="2" t="s">
        <v>25</v>
      </c>
      <c r="G22" s="15">
        <v>910</v>
      </c>
      <c r="H22" s="15">
        <v>910</v>
      </c>
      <c r="I22" s="15">
        <v>850</v>
      </c>
      <c r="J22" s="15">
        <v>850</v>
      </c>
      <c r="K22" s="15">
        <v>850</v>
      </c>
      <c r="L22" s="15">
        <v>800</v>
      </c>
      <c r="M22" s="15">
        <v>700</v>
      </c>
      <c r="N22" s="15">
        <v>700</v>
      </c>
      <c r="O22" s="15">
        <v>820</v>
      </c>
      <c r="P22" s="15">
        <v>850</v>
      </c>
      <c r="Q22" s="15">
        <v>850</v>
      </c>
      <c r="R22" s="15">
        <v>910</v>
      </c>
      <c r="S22" s="4"/>
      <c r="U22" s="4"/>
    </row>
    <row r="23" spans="2:21" ht="15" customHeight="1">
      <c r="B23" s="41" t="s">
        <v>22</v>
      </c>
      <c r="C23" s="41"/>
      <c r="D23" s="41"/>
      <c r="E23" s="41"/>
      <c r="F23" s="41"/>
      <c r="G23" s="5">
        <f aca="true" t="shared" si="2" ref="G23:R23">SUM(G15:G22)</f>
        <v>6225</v>
      </c>
      <c r="H23" s="5">
        <f t="shared" si="2"/>
        <v>6076</v>
      </c>
      <c r="I23" s="5">
        <f t="shared" si="2"/>
        <v>6254</v>
      </c>
      <c r="J23" s="5">
        <f t="shared" si="2"/>
        <v>6205</v>
      </c>
      <c r="K23" s="5">
        <f t="shared" si="2"/>
        <v>6205</v>
      </c>
      <c r="L23" s="5">
        <f t="shared" si="2"/>
        <v>6006</v>
      </c>
      <c r="M23" s="5">
        <f t="shared" si="2"/>
        <v>5747</v>
      </c>
      <c r="N23" s="5">
        <f t="shared" si="2"/>
        <v>5528</v>
      </c>
      <c r="O23" s="5">
        <f t="shared" si="2"/>
        <v>6105</v>
      </c>
      <c r="P23" s="5">
        <f t="shared" si="2"/>
        <v>6086</v>
      </c>
      <c r="Q23" s="5">
        <f t="shared" si="2"/>
        <v>6185</v>
      </c>
      <c r="R23" s="5">
        <f t="shared" si="2"/>
        <v>6251</v>
      </c>
      <c r="S23" s="4"/>
      <c r="T23" s="29"/>
      <c r="U23" s="4"/>
    </row>
    <row r="24" spans="2:18" ht="15" customHeight="1">
      <c r="B24" s="32" t="s">
        <v>145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15" customHeight="1">
      <c r="B25" s="8" t="s">
        <v>146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15" customHeight="1">
      <c r="B26" s="2" t="s">
        <v>13</v>
      </c>
      <c r="C26" s="26" t="s">
        <v>193</v>
      </c>
      <c r="D26" s="39" t="s">
        <v>56</v>
      </c>
      <c r="E26" s="39"/>
      <c r="F26" s="39"/>
      <c r="G26" s="40" t="s">
        <v>60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2:20" s="4" customFormat="1" ht="15" customHeight="1">
      <c r="B27" s="26"/>
      <c r="C27" s="26"/>
      <c r="D27" s="26" t="s">
        <v>21</v>
      </c>
      <c r="E27" s="26" t="s">
        <v>49</v>
      </c>
      <c r="F27" s="26" t="s">
        <v>55</v>
      </c>
      <c r="G27" s="9" t="s">
        <v>0</v>
      </c>
      <c r="H27" s="9" t="s">
        <v>1</v>
      </c>
      <c r="I27" s="9" t="s">
        <v>2</v>
      </c>
      <c r="J27" s="9" t="s">
        <v>3</v>
      </c>
      <c r="K27" s="9" t="s">
        <v>4</v>
      </c>
      <c r="L27" s="9" t="s">
        <v>5</v>
      </c>
      <c r="M27" s="9" t="s">
        <v>6</v>
      </c>
      <c r="N27" s="9" t="s">
        <v>7</v>
      </c>
      <c r="O27" s="9" t="s">
        <v>8</v>
      </c>
      <c r="P27" s="9" t="s">
        <v>9</v>
      </c>
      <c r="Q27" s="9" t="s">
        <v>10</v>
      </c>
      <c r="R27" s="9" t="s">
        <v>11</v>
      </c>
      <c r="T27" s="27"/>
    </row>
    <row r="28" spans="2:21" ht="15" customHeight="1">
      <c r="B28" s="2">
        <v>1</v>
      </c>
      <c r="C28" s="26">
        <v>10</v>
      </c>
      <c r="D28" s="2" t="s">
        <v>82</v>
      </c>
      <c r="E28" s="2" t="s">
        <v>153</v>
      </c>
      <c r="F28" s="2" t="s">
        <v>25</v>
      </c>
      <c r="G28" s="15">
        <v>8850</v>
      </c>
      <c r="H28" s="15">
        <v>8850</v>
      </c>
      <c r="I28" s="15">
        <v>5330</v>
      </c>
      <c r="J28" s="15">
        <v>5330</v>
      </c>
      <c r="K28" s="15">
        <v>2170</v>
      </c>
      <c r="L28" s="15">
        <v>0</v>
      </c>
      <c r="M28" s="15">
        <v>0</v>
      </c>
      <c r="N28" s="15">
        <v>1000</v>
      </c>
      <c r="O28" s="15">
        <v>3750</v>
      </c>
      <c r="P28" s="15">
        <v>3750</v>
      </c>
      <c r="Q28" s="15">
        <v>8000</v>
      </c>
      <c r="R28" s="15">
        <v>9600</v>
      </c>
      <c r="U28" s="4"/>
    </row>
    <row r="29" spans="2:21" ht="15" customHeight="1">
      <c r="B29" s="2">
        <f>B28+1</f>
        <v>2</v>
      </c>
      <c r="C29" s="26">
        <v>11</v>
      </c>
      <c r="D29" s="2" t="s">
        <v>83</v>
      </c>
      <c r="E29" s="2" t="s">
        <v>152</v>
      </c>
      <c r="F29" s="2" t="s">
        <v>25</v>
      </c>
      <c r="G29" s="15">
        <v>12000</v>
      </c>
      <c r="H29" s="15">
        <v>12000</v>
      </c>
      <c r="I29" s="15">
        <v>7000</v>
      </c>
      <c r="J29" s="15">
        <v>5000</v>
      </c>
      <c r="K29" s="15">
        <v>1000</v>
      </c>
      <c r="L29" s="15">
        <v>1000</v>
      </c>
      <c r="M29" s="15">
        <v>0</v>
      </c>
      <c r="N29" s="15">
        <v>0</v>
      </c>
      <c r="O29" s="15">
        <v>4000</v>
      </c>
      <c r="P29" s="15">
        <v>9000</v>
      </c>
      <c r="Q29" s="15">
        <v>10000</v>
      </c>
      <c r="R29" s="15">
        <v>12000</v>
      </c>
      <c r="U29" s="10"/>
    </row>
    <row r="30" spans="2:21" s="13" customFormat="1" ht="12.75">
      <c r="B30" s="12">
        <f aca="true" t="shared" si="3" ref="B30:B69">B29+1</f>
        <v>3</v>
      </c>
      <c r="C30" s="16">
        <v>12</v>
      </c>
      <c r="D30" s="12" t="s">
        <v>84</v>
      </c>
      <c r="E30" s="20" t="s">
        <v>154</v>
      </c>
      <c r="F30" s="12" t="s">
        <v>14</v>
      </c>
      <c r="G30" s="17">
        <v>15000</v>
      </c>
      <c r="H30" s="17">
        <v>15000</v>
      </c>
      <c r="I30" s="17">
        <v>8000</v>
      </c>
      <c r="J30" s="17">
        <v>8000</v>
      </c>
      <c r="K30" s="17">
        <v>1700</v>
      </c>
      <c r="L30" s="17">
        <v>1700</v>
      </c>
      <c r="M30" s="17">
        <v>300</v>
      </c>
      <c r="N30" s="17">
        <v>300</v>
      </c>
      <c r="O30" s="17">
        <v>2450</v>
      </c>
      <c r="P30" s="17">
        <v>3000</v>
      </c>
      <c r="Q30" s="17">
        <v>12200</v>
      </c>
      <c r="R30" s="17">
        <v>14000</v>
      </c>
      <c r="T30" s="27"/>
      <c r="U30" s="7"/>
    </row>
    <row r="31" spans="2:21" ht="15" customHeight="1">
      <c r="B31" s="2">
        <f t="shared" si="3"/>
        <v>4</v>
      </c>
      <c r="C31" s="26">
        <v>15</v>
      </c>
      <c r="D31" s="2" t="s">
        <v>85</v>
      </c>
      <c r="E31" s="2" t="s">
        <v>28</v>
      </c>
      <c r="F31" s="2" t="s">
        <v>14</v>
      </c>
      <c r="G31" s="15">
        <v>9069</v>
      </c>
      <c r="H31" s="15">
        <f>18137-G31</f>
        <v>9068</v>
      </c>
      <c r="I31" s="15">
        <v>8062</v>
      </c>
      <c r="J31" s="15">
        <f>4028/2</f>
        <v>2014</v>
      </c>
      <c r="K31" s="15">
        <v>2014</v>
      </c>
      <c r="L31" s="15">
        <v>1327</v>
      </c>
      <c r="M31" s="15">
        <f>2653-L31</f>
        <v>1326</v>
      </c>
      <c r="N31" s="15">
        <v>0</v>
      </c>
      <c r="O31" s="15">
        <v>67</v>
      </c>
      <c r="P31" s="15">
        <f>Q31</f>
        <v>3966</v>
      </c>
      <c r="Q31" s="15">
        <f>7932/2</f>
        <v>3966</v>
      </c>
      <c r="R31" s="15">
        <v>8545</v>
      </c>
      <c r="U31" s="4"/>
    </row>
    <row r="32" spans="2:21" ht="15" customHeight="1">
      <c r="B32" s="2">
        <f t="shared" si="3"/>
        <v>5</v>
      </c>
      <c r="C32" s="26">
        <v>17</v>
      </c>
      <c r="D32" s="2" t="s">
        <v>181</v>
      </c>
      <c r="E32" s="2" t="s">
        <v>63</v>
      </c>
      <c r="F32" s="2" t="s">
        <v>23</v>
      </c>
      <c r="G32" s="15">
        <v>1414</v>
      </c>
      <c r="H32" s="15">
        <v>1414</v>
      </c>
      <c r="I32" s="15">
        <v>1414</v>
      </c>
      <c r="J32" s="15">
        <v>1287</v>
      </c>
      <c r="K32" s="15">
        <v>1287</v>
      </c>
      <c r="L32" s="15">
        <v>270</v>
      </c>
      <c r="M32" s="15">
        <v>270</v>
      </c>
      <c r="N32" s="15">
        <v>505</v>
      </c>
      <c r="O32" s="15">
        <v>505</v>
      </c>
      <c r="P32" s="15">
        <v>3291</v>
      </c>
      <c r="Q32" s="15">
        <v>3291</v>
      </c>
      <c r="R32" s="15">
        <v>4615</v>
      </c>
      <c r="S32" s="1"/>
      <c r="U32" s="4"/>
    </row>
    <row r="33" spans="2:21" s="13" customFormat="1" ht="30" customHeight="1">
      <c r="B33" s="12">
        <f t="shared" si="3"/>
        <v>6</v>
      </c>
      <c r="C33" s="16">
        <v>19</v>
      </c>
      <c r="D33" s="12" t="s">
        <v>75</v>
      </c>
      <c r="E33" s="20" t="s">
        <v>62</v>
      </c>
      <c r="F33" s="12" t="s">
        <v>14</v>
      </c>
      <c r="G33" s="17">
        <v>2053</v>
      </c>
      <c r="H33" s="17">
        <v>2053</v>
      </c>
      <c r="I33" s="17">
        <v>2053</v>
      </c>
      <c r="J33" s="17">
        <v>2053</v>
      </c>
      <c r="K33" s="17">
        <v>2053</v>
      </c>
      <c r="L33" s="17">
        <v>2053</v>
      </c>
      <c r="M33" s="17">
        <v>2053</v>
      </c>
      <c r="N33" s="17">
        <v>2053</v>
      </c>
      <c r="O33" s="17">
        <v>2053</v>
      </c>
      <c r="P33" s="17">
        <v>2053</v>
      </c>
      <c r="Q33" s="17">
        <v>2053</v>
      </c>
      <c r="R33" s="17">
        <v>2053</v>
      </c>
      <c r="T33" s="27"/>
      <c r="U33" s="6"/>
    </row>
    <row r="34" spans="2:21" ht="15" customHeight="1">
      <c r="B34" s="2">
        <f t="shared" si="3"/>
        <v>7</v>
      </c>
      <c r="C34" s="26">
        <v>21</v>
      </c>
      <c r="D34" s="2" t="s">
        <v>86</v>
      </c>
      <c r="E34" s="2" t="s">
        <v>29</v>
      </c>
      <c r="F34" s="2" t="s">
        <v>23</v>
      </c>
      <c r="G34" s="15">
        <v>4660</v>
      </c>
      <c r="H34" s="15">
        <v>4660</v>
      </c>
      <c r="I34" s="15">
        <v>4660</v>
      </c>
      <c r="J34" s="15">
        <v>5041</v>
      </c>
      <c r="K34" s="15">
        <v>5041</v>
      </c>
      <c r="L34" s="15">
        <v>849</v>
      </c>
      <c r="M34" s="15">
        <v>849</v>
      </c>
      <c r="N34" s="15">
        <v>1900</v>
      </c>
      <c r="O34" s="15">
        <v>0</v>
      </c>
      <c r="P34" s="15">
        <v>9828</v>
      </c>
      <c r="Q34" s="15">
        <v>9828</v>
      </c>
      <c r="R34" s="15">
        <v>15984</v>
      </c>
      <c r="S34" s="1"/>
      <c r="U34" s="4"/>
    </row>
    <row r="35" spans="2:21" ht="15" customHeight="1">
      <c r="B35" s="2">
        <f t="shared" si="3"/>
        <v>8</v>
      </c>
      <c r="C35" s="26">
        <v>25</v>
      </c>
      <c r="D35" s="2" t="s">
        <v>87</v>
      </c>
      <c r="E35" s="2" t="s">
        <v>54</v>
      </c>
      <c r="F35" s="2" t="s">
        <v>14</v>
      </c>
      <c r="G35" s="15">
        <v>2982</v>
      </c>
      <c r="H35" s="15">
        <v>2982</v>
      </c>
      <c r="I35" s="15">
        <v>2450</v>
      </c>
      <c r="J35" s="15">
        <v>2450</v>
      </c>
      <c r="K35" s="15">
        <v>2001</v>
      </c>
      <c r="L35" s="15">
        <v>454</v>
      </c>
      <c r="M35" s="15">
        <v>454</v>
      </c>
      <c r="N35" s="15">
        <v>454</v>
      </c>
      <c r="O35" s="15">
        <v>1578</v>
      </c>
      <c r="P35" s="15">
        <v>512</v>
      </c>
      <c r="Q35" s="15">
        <v>512</v>
      </c>
      <c r="R35" s="15">
        <v>2583</v>
      </c>
      <c r="S35" s="1"/>
      <c r="U35" s="4"/>
    </row>
    <row r="36" spans="2:21" ht="15" customHeight="1">
      <c r="B36" s="2">
        <f t="shared" si="3"/>
        <v>9</v>
      </c>
      <c r="C36" s="26">
        <v>28</v>
      </c>
      <c r="D36" s="2" t="s">
        <v>88</v>
      </c>
      <c r="E36" s="2" t="s">
        <v>70</v>
      </c>
      <c r="F36" s="2" t="s">
        <v>16</v>
      </c>
      <c r="G36" s="15">
        <v>11268</v>
      </c>
      <c r="H36" s="15">
        <v>7850</v>
      </c>
      <c r="I36" s="15">
        <v>6560</v>
      </c>
      <c r="J36" s="15">
        <v>3482</v>
      </c>
      <c r="K36" s="15">
        <v>2650</v>
      </c>
      <c r="L36" s="15">
        <v>1650</v>
      </c>
      <c r="M36" s="15">
        <v>1580</v>
      </c>
      <c r="N36" s="15">
        <v>1920</v>
      </c>
      <c r="O36" s="15">
        <v>2150</v>
      </c>
      <c r="P36" s="15">
        <v>5865</v>
      </c>
      <c r="Q36" s="15">
        <v>5920</v>
      </c>
      <c r="R36" s="15">
        <v>8650</v>
      </c>
      <c r="S36" s="1"/>
      <c r="U36" s="4"/>
    </row>
    <row r="37" spans="2:21" ht="15" customHeight="1">
      <c r="B37" s="2">
        <f t="shared" si="3"/>
        <v>10</v>
      </c>
      <c r="C37" s="26">
        <v>29</v>
      </c>
      <c r="D37" s="2" t="s">
        <v>89</v>
      </c>
      <c r="E37" s="2" t="s">
        <v>202</v>
      </c>
      <c r="F37" s="2" t="s">
        <v>25</v>
      </c>
      <c r="G37" s="15">
        <v>7255</v>
      </c>
      <c r="H37" s="15">
        <v>3862</v>
      </c>
      <c r="I37" s="15">
        <v>3400</v>
      </c>
      <c r="J37" s="15">
        <v>350</v>
      </c>
      <c r="K37" s="15">
        <v>0</v>
      </c>
      <c r="L37" s="15">
        <v>0</v>
      </c>
      <c r="M37" s="15">
        <v>0</v>
      </c>
      <c r="N37" s="15">
        <v>0</v>
      </c>
      <c r="O37" s="15">
        <v>350</v>
      </c>
      <c r="P37" s="15">
        <v>2415</v>
      </c>
      <c r="Q37" s="15">
        <v>2360</v>
      </c>
      <c r="R37" s="15">
        <v>4815</v>
      </c>
      <c r="S37" s="1"/>
      <c r="U37" s="4"/>
    </row>
    <row r="38" spans="2:21" ht="15" customHeight="1">
      <c r="B38" s="2">
        <f t="shared" si="3"/>
        <v>11</v>
      </c>
      <c r="C38" s="26">
        <v>30</v>
      </c>
      <c r="D38" s="2" t="s">
        <v>183</v>
      </c>
      <c r="E38" s="2" t="s">
        <v>71</v>
      </c>
      <c r="F38" s="2" t="s">
        <v>23</v>
      </c>
      <c r="G38" s="15">
        <v>9628</v>
      </c>
      <c r="H38" s="15">
        <v>6015</v>
      </c>
      <c r="I38" s="15">
        <v>5965</v>
      </c>
      <c r="J38" s="15">
        <v>2612</v>
      </c>
      <c r="K38" s="15">
        <v>1860</v>
      </c>
      <c r="L38" s="15">
        <v>0</v>
      </c>
      <c r="M38" s="15">
        <v>0</v>
      </c>
      <c r="N38" s="15">
        <v>580</v>
      </c>
      <c r="O38" s="15">
        <v>925</v>
      </c>
      <c r="P38" s="15">
        <v>4515</v>
      </c>
      <c r="Q38" s="15">
        <v>4625</v>
      </c>
      <c r="R38" s="15">
        <v>6812</v>
      </c>
      <c r="S38" s="1"/>
      <c r="U38" s="4"/>
    </row>
    <row r="39" spans="2:21" ht="15" customHeight="1">
      <c r="B39" s="2">
        <f t="shared" si="3"/>
        <v>12</v>
      </c>
      <c r="C39" s="26">
        <v>31</v>
      </c>
      <c r="D39" s="2" t="s">
        <v>90</v>
      </c>
      <c r="E39" s="2" t="s">
        <v>72</v>
      </c>
      <c r="F39" s="2" t="s">
        <v>25</v>
      </c>
      <c r="G39" s="15">
        <v>12980</v>
      </c>
      <c r="H39" s="15">
        <v>7650</v>
      </c>
      <c r="I39" s="15">
        <v>8120</v>
      </c>
      <c r="J39" s="15">
        <v>1415</v>
      </c>
      <c r="K39" s="15">
        <v>915</v>
      </c>
      <c r="L39" s="15">
        <v>75</v>
      </c>
      <c r="M39" s="15">
        <v>60</v>
      </c>
      <c r="N39" s="15">
        <v>42</v>
      </c>
      <c r="O39" s="15">
        <v>38</v>
      </c>
      <c r="P39" s="15">
        <v>7950</v>
      </c>
      <c r="Q39" s="15">
        <v>8714</v>
      </c>
      <c r="R39" s="15">
        <v>10845</v>
      </c>
      <c r="S39" s="1"/>
      <c r="U39" s="4"/>
    </row>
    <row r="40" spans="2:21" ht="15" customHeight="1">
      <c r="B40" s="2">
        <f t="shared" si="3"/>
        <v>13</v>
      </c>
      <c r="C40" s="26">
        <v>32</v>
      </c>
      <c r="D40" s="2" t="s">
        <v>91</v>
      </c>
      <c r="E40" s="2" t="s">
        <v>73</v>
      </c>
      <c r="F40" s="2" t="s">
        <v>16</v>
      </c>
      <c r="G40" s="15">
        <v>9624</v>
      </c>
      <c r="H40" s="15">
        <v>6115</v>
      </c>
      <c r="I40" s="15">
        <v>5890</v>
      </c>
      <c r="J40" s="15">
        <v>2655</v>
      </c>
      <c r="K40" s="15">
        <v>1915</v>
      </c>
      <c r="L40" s="15">
        <v>0</v>
      </c>
      <c r="M40" s="15">
        <v>0</v>
      </c>
      <c r="N40" s="15">
        <v>450</v>
      </c>
      <c r="O40" s="15">
        <v>715</v>
      </c>
      <c r="P40" s="15">
        <v>4350</v>
      </c>
      <c r="Q40" s="15">
        <v>4820</v>
      </c>
      <c r="R40" s="15">
        <v>7160</v>
      </c>
      <c r="S40" s="1"/>
      <c r="U40" s="4"/>
    </row>
    <row r="41" spans="2:22" ht="15" customHeight="1">
      <c r="B41" s="2">
        <f t="shared" si="3"/>
        <v>14</v>
      </c>
      <c r="C41" s="26">
        <v>35</v>
      </c>
      <c r="D41" s="2" t="s">
        <v>92</v>
      </c>
      <c r="E41" s="2" t="s">
        <v>164</v>
      </c>
      <c r="F41" s="2" t="s">
        <v>25</v>
      </c>
      <c r="G41" s="15">
        <v>8746</v>
      </c>
      <c r="H41" s="15">
        <v>8746</v>
      </c>
      <c r="I41" s="15">
        <v>4805</v>
      </c>
      <c r="J41" s="15">
        <v>4805</v>
      </c>
      <c r="K41" s="15">
        <v>0</v>
      </c>
      <c r="L41" s="15">
        <v>0</v>
      </c>
      <c r="M41" s="15">
        <v>1255</v>
      </c>
      <c r="N41" s="15">
        <v>1254</v>
      </c>
      <c r="O41" s="15">
        <v>1615</v>
      </c>
      <c r="P41" s="15">
        <v>1615</v>
      </c>
      <c r="Q41" s="15">
        <v>1596</v>
      </c>
      <c r="R41" s="15">
        <v>1595</v>
      </c>
      <c r="S41" s="37"/>
      <c r="U41" s="4"/>
      <c r="V41" s="1"/>
    </row>
    <row r="42" spans="2:22" ht="15" customHeight="1">
      <c r="B42" s="2">
        <f t="shared" si="3"/>
        <v>15</v>
      </c>
      <c r="C42" s="26">
        <v>36</v>
      </c>
      <c r="D42" s="2" t="s">
        <v>93</v>
      </c>
      <c r="E42" s="2" t="s">
        <v>165</v>
      </c>
      <c r="F42" s="2" t="s">
        <v>14</v>
      </c>
      <c r="G42" s="15">
        <v>2690</v>
      </c>
      <c r="H42" s="15">
        <v>2267</v>
      </c>
      <c r="I42" s="15">
        <v>2267</v>
      </c>
      <c r="J42" s="15">
        <v>1986</v>
      </c>
      <c r="K42" s="15">
        <v>1986</v>
      </c>
      <c r="L42" s="15">
        <v>994</v>
      </c>
      <c r="M42" s="15">
        <v>994</v>
      </c>
      <c r="N42" s="15">
        <v>2062</v>
      </c>
      <c r="O42" s="15">
        <v>2062</v>
      </c>
      <c r="P42" s="15">
        <v>2666</v>
      </c>
      <c r="Q42" s="15">
        <v>2667</v>
      </c>
      <c r="R42" s="15">
        <v>2667</v>
      </c>
      <c r="S42" s="1"/>
      <c r="U42" s="4"/>
      <c r="V42" s="1"/>
    </row>
    <row r="43" spans="2:22" ht="15" customHeight="1">
      <c r="B43" s="2">
        <f t="shared" si="3"/>
        <v>16</v>
      </c>
      <c r="C43" s="26">
        <v>37</v>
      </c>
      <c r="D43" s="2" t="s">
        <v>94</v>
      </c>
      <c r="E43" s="2" t="s">
        <v>166</v>
      </c>
      <c r="F43" s="2" t="s">
        <v>15</v>
      </c>
      <c r="G43" s="15">
        <v>3071</v>
      </c>
      <c r="H43" s="15">
        <v>3071</v>
      </c>
      <c r="I43" s="15">
        <v>2983</v>
      </c>
      <c r="J43" s="15">
        <v>2983</v>
      </c>
      <c r="K43" s="15">
        <v>1645</v>
      </c>
      <c r="L43" s="15">
        <v>1645</v>
      </c>
      <c r="M43" s="15">
        <v>2830</v>
      </c>
      <c r="N43" s="15">
        <v>2830</v>
      </c>
      <c r="O43" s="15">
        <v>2830</v>
      </c>
      <c r="P43" s="15">
        <v>5270</v>
      </c>
      <c r="Q43" s="15">
        <v>2194</v>
      </c>
      <c r="R43" s="15">
        <v>2194</v>
      </c>
      <c r="S43" s="1"/>
      <c r="U43" s="4"/>
      <c r="V43" s="1"/>
    </row>
    <row r="44" spans="2:22" ht="15" customHeight="1">
      <c r="B44" s="2">
        <f t="shared" si="3"/>
        <v>17</v>
      </c>
      <c r="C44" s="26">
        <v>43</v>
      </c>
      <c r="D44" s="2" t="s">
        <v>168</v>
      </c>
      <c r="E44" s="2" t="s">
        <v>30</v>
      </c>
      <c r="F44" s="2" t="s">
        <v>26</v>
      </c>
      <c r="G44" s="15">
        <v>8347</v>
      </c>
      <c r="H44" s="15">
        <v>8347</v>
      </c>
      <c r="I44" s="15">
        <v>8347</v>
      </c>
      <c r="J44" s="15">
        <v>8347</v>
      </c>
      <c r="K44" s="15">
        <v>8347</v>
      </c>
      <c r="L44" s="15">
        <v>2394</v>
      </c>
      <c r="M44" s="15">
        <v>2395</v>
      </c>
      <c r="N44" s="15">
        <v>15</v>
      </c>
      <c r="O44" s="15">
        <v>15</v>
      </c>
      <c r="P44" s="15">
        <v>33</v>
      </c>
      <c r="Q44" s="15">
        <v>34</v>
      </c>
      <c r="R44" s="15">
        <v>7415</v>
      </c>
      <c r="S44" s="1"/>
      <c r="U44" s="1"/>
      <c r="V44" s="1"/>
    </row>
    <row r="45" spans="2:22" ht="15" customHeight="1">
      <c r="B45" s="2">
        <f t="shared" si="3"/>
        <v>18</v>
      </c>
      <c r="C45" s="26">
        <v>44</v>
      </c>
      <c r="D45" s="2" t="s">
        <v>198</v>
      </c>
      <c r="E45" s="2" t="s">
        <v>31</v>
      </c>
      <c r="F45" s="2" t="s">
        <v>14</v>
      </c>
      <c r="G45" s="15">
        <v>3950</v>
      </c>
      <c r="H45" s="15">
        <v>3950</v>
      </c>
      <c r="I45" s="15">
        <v>3700</v>
      </c>
      <c r="J45" s="15">
        <v>3700</v>
      </c>
      <c r="K45" s="15">
        <v>3920</v>
      </c>
      <c r="L45" s="15">
        <v>1000</v>
      </c>
      <c r="M45" s="15">
        <v>1000</v>
      </c>
      <c r="N45" s="15">
        <v>1000</v>
      </c>
      <c r="O45" s="15">
        <v>3503</v>
      </c>
      <c r="P45" s="15">
        <v>5168</v>
      </c>
      <c r="Q45" s="15">
        <v>1500</v>
      </c>
      <c r="R45" s="15">
        <v>1500</v>
      </c>
      <c r="S45" s="1"/>
      <c r="U45" s="4"/>
      <c r="V45" s="1"/>
    </row>
    <row r="46" spans="2:21" ht="15" customHeight="1">
      <c r="B46" s="2">
        <f t="shared" si="3"/>
        <v>19</v>
      </c>
      <c r="C46" s="26">
        <v>46</v>
      </c>
      <c r="D46" s="2" t="s">
        <v>95</v>
      </c>
      <c r="E46" s="2" t="s">
        <v>182</v>
      </c>
      <c r="F46" s="2" t="s">
        <v>25</v>
      </c>
      <c r="G46" s="15">
        <v>13033</v>
      </c>
      <c r="H46" s="15">
        <v>10000</v>
      </c>
      <c r="I46" s="15">
        <v>6000</v>
      </c>
      <c r="J46" s="15">
        <v>5000</v>
      </c>
      <c r="K46" s="15">
        <v>1170</v>
      </c>
      <c r="L46" s="15">
        <v>819</v>
      </c>
      <c r="M46" s="15">
        <v>1</v>
      </c>
      <c r="N46" s="15">
        <v>1</v>
      </c>
      <c r="O46" s="15">
        <v>2000</v>
      </c>
      <c r="P46" s="15">
        <v>2128</v>
      </c>
      <c r="Q46" s="15">
        <v>10000</v>
      </c>
      <c r="R46" s="15">
        <v>7551</v>
      </c>
      <c r="S46" s="1"/>
      <c r="U46" s="4"/>
    </row>
    <row r="47" spans="2:21" ht="15" customHeight="1">
      <c r="B47" s="2">
        <f t="shared" si="3"/>
        <v>20</v>
      </c>
      <c r="C47" s="26">
        <v>48</v>
      </c>
      <c r="D47" s="2" t="s">
        <v>96</v>
      </c>
      <c r="E47" s="2" t="s">
        <v>141</v>
      </c>
      <c r="F47" s="2" t="s">
        <v>16</v>
      </c>
      <c r="G47" s="15">
        <v>2449</v>
      </c>
      <c r="H47" s="15">
        <v>2449</v>
      </c>
      <c r="I47" s="15">
        <v>2708</v>
      </c>
      <c r="J47" s="15">
        <v>2708</v>
      </c>
      <c r="K47" s="15">
        <v>1433</v>
      </c>
      <c r="L47" s="15">
        <v>1433</v>
      </c>
      <c r="M47" s="15">
        <v>2850</v>
      </c>
      <c r="N47" s="15">
        <v>5010</v>
      </c>
      <c r="O47" s="15">
        <v>2014</v>
      </c>
      <c r="P47" s="15">
        <v>2014</v>
      </c>
      <c r="Q47" s="15">
        <v>4622</v>
      </c>
      <c r="R47" s="15">
        <v>4310</v>
      </c>
      <c r="S47" s="1"/>
      <c r="U47" s="4"/>
    </row>
    <row r="48" spans="2:21" ht="15" customHeight="1">
      <c r="B48" s="2">
        <f t="shared" si="3"/>
        <v>21</v>
      </c>
      <c r="C48" s="26">
        <v>49</v>
      </c>
      <c r="D48" s="2" t="s">
        <v>97</v>
      </c>
      <c r="E48" s="2" t="s">
        <v>33</v>
      </c>
      <c r="F48" s="2" t="s">
        <v>25</v>
      </c>
      <c r="G48" s="15">
        <v>1385</v>
      </c>
      <c r="H48" s="15">
        <v>1385</v>
      </c>
      <c r="I48" s="15">
        <v>1541</v>
      </c>
      <c r="J48" s="15">
        <v>1541</v>
      </c>
      <c r="K48" s="15">
        <v>1249</v>
      </c>
      <c r="L48" s="15">
        <v>1249</v>
      </c>
      <c r="M48" s="15">
        <v>675</v>
      </c>
      <c r="N48" s="15">
        <v>675</v>
      </c>
      <c r="O48" s="15">
        <v>959</v>
      </c>
      <c r="P48" s="15">
        <v>959</v>
      </c>
      <c r="Q48" s="15">
        <v>2607</v>
      </c>
      <c r="R48" s="15">
        <v>3735</v>
      </c>
      <c r="S48" s="1"/>
      <c r="U48" s="4"/>
    </row>
    <row r="49" spans="2:21" ht="15" customHeight="1">
      <c r="B49" s="2">
        <f t="shared" si="3"/>
        <v>22</v>
      </c>
      <c r="C49" s="26">
        <v>50</v>
      </c>
      <c r="D49" s="2" t="s">
        <v>98</v>
      </c>
      <c r="E49" s="2" t="s">
        <v>34</v>
      </c>
      <c r="F49" s="2" t="s">
        <v>25</v>
      </c>
      <c r="G49" s="15">
        <v>1700</v>
      </c>
      <c r="H49" s="15">
        <v>1700</v>
      </c>
      <c r="I49" s="15">
        <v>1800</v>
      </c>
      <c r="J49" s="15">
        <v>1800</v>
      </c>
      <c r="K49" s="15">
        <v>2150</v>
      </c>
      <c r="L49" s="15">
        <v>2150</v>
      </c>
      <c r="M49" s="15">
        <v>1300</v>
      </c>
      <c r="N49" s="15">
        <v>1300</v>
      </c>
      <c r="O49" s="15">
        <v>500</v>
      </c>
      <c r="P49" s="15">
        <v>500</v>
      </c>
      <c r="Q49" s="15">
        <v>2050</v>
      </c>
      <c r="R49" s="15">
        <v>2050</v>
      </c>
      <c r="S49" s="1"/>
      <c r="U49" s="4"/>
    </row>
    <row r="50" spans="2:22" ht="15" customHeight="1">
      <c r="B50" s="2">
        <f t="shared" si="3"/>
        <v>23</v>
      </c>
      <c r="C50" s="26">
        <v>51</v>
      </c>
      <c r="D50" s="2" t="s">
        <v>99</v>
      </c>
      <c r="E50" s="2" t="s">
        <v>35</v>
      </c>
      <c r="F50" s="2" t="s">
        <v>16</v>
      </c>
      <c r="G50" s="15">
        <v>1860</v>
      </c>
      <c r="H50" s="15">
        <v>1790</v>
      </c>
      <c r="I50" s="15">
        <v>1790</v>
      </c>
      <c r="J50" s="15">
        <v>1790</v>
      </c>
      <c r="K50" s="15">
        <v>1790</v>
      </c>
      <c r="L50" s="15">
        <v>1790</v>
      </c>
      <c r="M50" s="15">
        <v>1700</v>
      </c>
      <c r="N50" s="15">
        <v>1700</v>
      </c>
      <c r="O50" s="15">
        <v>1790</v>
      </c>
      <c r="P50" s="15">
        <v>1790</v>
      </c>
      <c r="Q50" s="15">
        <v>1790</v>
      </c>
      <c r="R50" s="15">
        <v>1790</v>
      </c>
      <c r="S50" s="1"/>
      <c r="U50" s="4"/>
      <c r="V50" s="1"/>
    </row>
    <row r="51" spans="2:21" ht="15" customHeight="1">
      <c r="B51" s="2">
        <f t="shared" si="3"/>
        <v>24</v>
      </c>
      <c r="C51" s="26">
        <v>52</v>
      </c>
      <c r="D51" s="2" t="s">
        <v>100</v>
      </c>
      <c r="E51" s="2" t="s">
        <v>36</v>
      </c>
      <c r="F51" s="2" t="s">
        <v>14</v>
      </c>
      <c r="G51" s="15">
        <v>4662</v>
      </c>
      <c r="H51" s="15">
        <v>4662</v>
      </c>
      <c r="I51" s="15">
        <v>3814</v>
      </c>
      <c r="J51" s="15">
        <v>3814</v>
      </c>
      <c r="K51" s="15">
        <v>1955</v>
      </c>
      <c r="L51" s="15">
        <v>1955</v>
      </c>
      <c r="M51" s="15">
        <v>1918</v>
      </c>
      <c r="N51" s="15">
        <v>1918</v>
      </c>
      <c r="O51" s="15">
        <v>2277</v>
      </c>
      <c r="P51" s="15">
        <v>2277</v>
      </c>
      <c r="Q51" s="15">
        <v>4163</v>
      </c>
      <c r="R51" s="15">
        <v>4163</v>
      </c>
      <c r="S51" s="1"/>
      <c r="U51" s="4"/>
    </row>
    <row r="52" spans="2:21" ht="15" customHeight="1">
      <c r="B52" s="2">
        <f t="shared" si="3"/>
        <v>25</v>
      </c>
      <c r="C52" s="26">
        <v>59</v>
      </c>
      <c r="D52" s="2" t="s">
        <v>101</v>
      </c>
      <c r="E52" s="2" t="s">
        <v>37</v>
      </c>
      <c r="F52" s="2" t="s">
        <v>14</v>
      </c>
      <c r="G52" s="15">
        <v>3479</v>
      </c>
      <c r="H52" s="15">
        <v>3479</v>
      </c>
      <c r="I52" s="15">
        <v>3385</v>
      </c>
      <c r="J52" s="15">
        <v>3385</v>
      </c>
      <c r="K52" s="15">
        <v>4149</v>
      </c>
      <c r="L52" s="15">
        <v>1688</v>
      </c>
      <c r="M52" s="15">
        <v>1688</v>
      </c>
      <c r="N52" s="15">
        <v>2450</v>
      </c>
      <c r="O52" s="15">
        <v>2450</v>
      </c>
      <c r="P52" s="15">
        <v>3590</v>
      </c>
      <c r="Q52" s="15">
        <v>3590</v>
      </c>
      <c r="R52" s="15">
        <v>4498</v>
      </c>
      <c r="S52" s="1"/>
      <c r="U52" s="4"/>
    </row>
    <row r="53" spans="2:21" ht="15" customHeight="1">
      <c r="B53" s="2">
        <f t="shared" si="3"/>
        <v>26</v>
      </c>
      <c r="C53" s="26">
        <v>60</v>
      </c>
      <c r="D53" s="2" t="s">
        <v>102</v>
      </c>
      <c r="E53" s="2" t="s">
        <v>38</v>
      </c>
      <c r="F53" s="2" t="s">
        <v>16</v>
      </c>
      <c r="G53" s="15">
        <v>1800</v>
      </c>
      <c r="H53" s="15">
        <v>1800</v>
      </c>
      <c r="I53" s="15">
        <v>1800</v>
      </c>
      <c r="J53" s="15">
        <v>1800</v>
      </c>
      <c r="K53" s="15">
        <v>1800</v>
      </c>
      <c r="L53" s="15">
        <v>1800</v>
      </c>
      <c r="M53" s="15">
        <v>1600</v>
      </c>
      <c r="N53" s="15">
        <v>400</v>
      </c>
      <c r="O53" s="15">
        <v>1800</v>
      </c>
      <c r="P53" s="15">
        <v>1800</v>
      </c>
      <c r="Q53" s="15">
        <v>1800</v>
      </c>
      <c r="R53" s="15">
        <v>1800</v>
      </c>
      <c r="S53" s="1"/>
      <c r="U53" s="4"/>
    </row>
    <row r="54" spans="2:21" ht="15" customHeight="1">
      <c r="B54" s="2">
        <f t="shared" si="3"/>
        <v>27</v>
      </c>
      <c r="C54" s="26">
        <v>61</v>
      </c>
      <c r="D54" s="2" t="s">
        <v>103</v>
      </c>
      <c r="E54" s="2" t="s">
        <v>39</v>
      </c>
      <c r="F54" s="2" t="s">
        <v>25</v>
      </c>
      <c r="G54" s="15">
        <v>2447</v>
      </c>
      <c r="H54" s="15">
        <v>2447</v>
      </c>
      <c r="I54" s="15">
        <v>2447</v>
      </c>
      <c r="J54" s="15">
        <v>2447</v>
      </c>
      <c r="K54" s="15">
        <v>2447</v>
      </c>
      <c r="L54" s="15">
        <v>2447</v>
      </c>
      <c r="M54" s="15">
        <v>2447</v>
      </c>
      <c r="N54" s="15">
        <v>2447</v>
      </c>
      <c r="O54" s="15">
        <v>2447</v>
      </c>
      <c r="P54" s="15">
        <v>2447</v>
      </c>
      <c r="Q54" s="15">
        <v>2447</v>
      </c>
      <c r="R54" s="15">
        <v>2447</v>
      </c>
      <c r="S54" s="1"/>
      <c r="U54" s="4"/>
    </row>
    <row r="55" spans="2:21" ht="15" customHeight="1">
      <c r="B55" s="2">
        <f t="shared" si="3"/>
        <v>28</v>
      </c>
      <c r="C55" s="26">
        <v>62</v>
      </c>
      <c r="D55" s="2" t="s">
        <v>104</v>
      </c>
      <c r="E55" s="2" t="s">
        <v>196</v>
      </c>
      <c r="F55" s="2" t="s">
        <v>25</v>
      </c>
      <c r="G55" s="15">
        <v>2213</v>
      </c>
      <c r="H55" s="15">
        <v>2212</v>
      </c>
      <c r="I55" s="15">
        <v>2482</v>
      </c>
      <c r="J55" s="15">
        <v>2394</v>
      </c>
      <c r="K55" s="15">
        <v>3134</v>
      </c>
      <c r="L55" s="15">
        <v>2413</v>
      </c>
      <c r="M55" s="15">
        <v>4541</v>
      </c>
      <c r="N55" s="15">
        <v>1207</v>
      </c>
      <c r="O55" s="15">
        <v>2505</v>
      </c>
      <c r="P55" s="15">
        <v>2506</v>
      </c>
      <c r="Q55" s="15">
        <v>2388</v>
      </c>
      <c r="R55" s="15">
        <v>2388</v>
      </c>
      <c r="S55" s="1"/>
      <c r="U55" s="4"/>
    </row>
    <row r="56" spans="2:21" ht="15" customHeight="1">
      <c r="B56" s="2">
        <f t="shared" si="3"/>
        <v>29</v>
      </c>
      <c r="C56" s="26">
        <v>65</v>
      </c>
      <c r="D56" s="2" t="s">
        <v>105</v>
      </c>
      <c r="E56" s="2" t="s">
        <v>40</v>
      </c>
      <c r="F56" s="2" t="s">
        <v>25</v>
      </c>
      <c r="G56" s="15">
        <v>3394</v>
      </c>
      <c r="H56" s="15">
        <v>3394</v>
      </c>
      <c r="I56" s="15">
        <v>3076</v>
      </c>
      <c r="J56" s="15">
        <v>1175</v>
      </c>
      <c r="K56" s="15">
        <v>1175</v>
      </c>
      <c r="L56" s="15">
        <v>667</v>
      </c>
      <c r="M56" s="15">
        <v>3178</v>
      </c>
      <c r="N56" s="15">
        <v>2844</v>
      </c>
      <c r="O56" s="15">
        <v>5688</v>
      </c>
      <c r="P56" s="15">
        <v>2987</v>
      </c>
      <c r="Q56" s="15">
        <v>2998</v>
      </c>
      <c r="R56" s="15">
        <v>3010</v>
      </c>
      <c r="U56" s="4"/>
    </row>
    <row r="57" spans="2:21" ht="15" customHeight="1">
      <c r="B57" s="2">
        <f t="shared" si="3"/>
        <v>30</v>
      </c>
      <c r="C57" s="26">
        <v>67</v>
      </c>
      <c r="D57" s="2" t="s">
        <v>106</v>
      </c>
      <c r="E57" s="2" t="s">
        <v>41</v>
      </c>
      <c r="F57" s="2" t="s">
        <v>16</v>
      </c>
      <c r="G57" s="15">
        <v>2281</v>
      </c>
      <c r="H57" s="15">
        <v>2281</v>
      </c>
      <c r="I57" s="15">
        <v>2281</v>
      </c>
      <c r="J57" s="15">
        <v>2281</v>
      </c>
      <c r="K57" s="15">
        <v>2281</v>
      </c>
      <c r="L57" s="15">
        <v>2281</v>
      </c>
      <c r="M57" s="15">
        <v>2281</v>
      </c>
      <c r="N57" s="15">
        <v>2281</v>
      </c>
      <c r="O57" s="15">
        <v>2281</v>
      </c>
      <c r="P57" s="15">
        <v>2281</v>
      </c>
      <c r="Q57" s="15">
        <v>2281</v>
      </c>
      <c r="R57" s="15">
        <v>2281</v>
      </c>
      <c r="U57" s="4"/>
    </row>
    <row r="58" spans="2:21" ht="15" customHeight="1">
      <c r="B58" s="2">
        <f t="shared" si="3"/>
        <v>31</v>
      </c>
      <c r="C58" s="26">
        <v>70</v>
      </c>
      <c r="D58" s="2" t="s">
        <v>107</v>
      </c>
      <c r="E58" s="2" t="s">
        <v>43</v>
      </c>
      <c r="F58" s="2" t="s">
        <v>14</v>
      </c>
      <c r="G58" s="15">
        <v>10338</v>
      </c>
      <c r="H58" s="15">
        <v>10338</v>
      </c>
      <c r="I58" s="15">
        <v>10338</v>
      </c>
      <c r="J58" s="15">
        <v>8070</v>
      </c>
      <c r="K58" s="15">
        <v>8070</v>
      </c>
      <c r="L58" s="15">
        <v>705</v>
      </c>
      <c r="M58" s="15">
        <v>705</v>
      </c>
      <c r="N58" s="15">
        <v>705</v>
      </c>
      <c r="O58" s="15">
        <v>705</v>
      </c>
      <c r="P58" s="15">
        <v>8424</v>
      </c>
      <c r="Q58" s="15">
        <v>8424</v>
      </c>
      <c r="R58" s="15">
        <v>8424</v>
      </c>
      <c r="S58" s="1"/>
      <c r="U58" s="4"/>
    </row>
    <row r="59" spans="2:21" ht="15" customHeight="1">
      <c r="B59" s="2">
        <f t="shared" si="3"/>
        <v>32</v>
      </c>
      <c r="C59" s="26">
        <v>71</v>
      </c>
      <c r="D59" s="2" t="s">
        <v>108</v>
      </c>
      <c r="E59" s="2" t="s">
        <v>44</v>
      </c>
      <c r="F59" s="2" t="s">
        <v>14</v>
      </c>
      <c r="G59" s="15">
        <v>1170</v>
      </c>
      <c r="H59" s="15">
        <v>1170</v>
      </c>
      <c r="I59" s="15">
        <v>1170</v>
      </c>
      <c r="J59" s="15">
        <v>1170</v>
      </c>
      <c r="K59" s="15">
        <v>1170</v>
      </c>
      <c r="L59" s="15">
        <v>747</v>
      </c>
      <c r="M59" s="15">
        <v>1771</v>
      </c>
      <c r="N59" s="15">
        <v>1771</v>
      </c>
      <c r="O59" s="15">
        <v>1683</v>
      </c>
      <c r="P59" s="15">
        <v>1683</v>
      </c>
      <c r="Q59" s="15">
        <v>3284</v>
      </c>
      <c r="R59" s="15">
        <v>3284</v>
      </c>
      <c r="S59" s="1"/>
      <c r="U59" s="11"/>
    </row>
    <row r="60" spans="2:21" ht="15" customHeight="1">
      <c r="B60" s="2">
        <f t="shared" si="3"/>
        <v>33</v>
      </c>
      <c r="C60" s="26">
        <v>76</v>
      </c>
      <c r="D60" s="2" t="s">
        <v>109</v>
      </c>
      <c r="E60" s="2" t="s">
        <v>45</v>
      </c>
      <c r="F60" s="2" t="s">
        <v>16</v>
      </c>
      <c r="G60" s="15">
        <v>1623</v>
      </c>
      <c r="H60" s="15">
        <v>1623</v>
      </c>
      <c r="I60" s="15">
        <v>1542</v>
      </c>
      <c r="J60" s="15">
        <v>1542</v>
      </c>
      <c r="K60" s="15">
        <v>1548</v>
      </c>
      <c r="L60" s="15">
        <v>1548</v>
      </c>
      <c r="M60" s="15">
        <v>1648</v>
      </c>
      <c r="N60" s="15">
        <v>1648</v>
      </c>
      <c r="O60" s="15">
        <v>1447</v>
      </c>
      <c r="P60" s="15">
        <v>1447</v>
      </c>
      <c r="Q60" s="15">
        <v>1448</v>
      </c>
      <c r="R60" s="15">
        <v>1448</v>
      </c>
      <c r="U60" s="4"/>
    </row>
    <row r="61" spans="2:21" ht="15" customHeight="1">
      <c r="B61" s="2">
        <f t="shared" si="3"/>
        <v>34</v>
      </c>
      <c r="C61" s="26">
        <v>77</v>
      </c>
      <c r="D61" s="2" t="s">
        <v>110</v>
      </c>
      <c r="E61" s="2" t="s">
        <v>195</v>
      </c>
      <c r="F61" s="2" t="s">
        <v>26</v>
      </c>
      <c r="G61" s="15">
        <v>4312</v>
      </c>
      <c r="H61" s="15">
        <v>3984</v>
      </c>
      <c r="I61" s="15">
        <v>3984</v>
      </c>
      <c r="J61" s="15">
        <v>3630</v>
      </c>
      <c r="K61" s="15">
        <v>3630</v>
      </c>
      <c r="L61" s="15">
        <v>3072</v>
      </c>
      <c r="M61" s="15">
        <v>3072</v>
      </c>
      <c r="N61" s="15">
        <v>3909</v>
      </c>
      <c r="O61" s="15">
        <v>3909</v>
      </c>
      <c r="P61" s="15">
        <v>4141</v>
      </c>
      <c r="Q61" s="15">
        <v>4141</v>
      </c>
      <c r="R61" s="15">
        <v>3820</v>
      </c>
      <c r="S61" s="1"/>
      <c r="U61" s="4"/>
    </row>
    <row r="62" spans="2:21" ht="15" customHeight="1">
      <c r="B62" s="2">
        <f t="shared" si="3"/>
        <v>35</v>
      </c>
      <c r="C62" s="26">
        <v>78</v>
      </c>
      <c r="D62" s="2" t="s">
        <v>111</v>
      </c>
      <c r="E62" s="2" t="s">
        <v>46</v>
      </c>
      <c r="F62" s="2" t="s">
        <v>26</v>
      </c>
      <c r="G62" s="15">
        <v>3485</v>
      </c>
      <c r="H62" s="15">
        <v>3579</v>
      </c>
      <c r="I62" s="15">
        <v>7717</v>
      </c>
      <c r="J62" s="15">
        <v>7717</v>
      </c>
      <c r="K62" s="15">
        <v>4019</v>
      </c>
      <c r="L62" s="15">
        <v>2009</v>
      </c>
      <c r="M62" s="15">
        <v>366</v>
      </c>
      <c r="N62" s="15">
        <v>366</v>
      </c>
      <c r="O62" s="15">
        <v>3790</v>
      </c>
      <c r="P62" s="15">
        <v>5714</v>
      </c>
      <c r="Q62" s="15">
        <v>8585</v>
      </c>
      <c r="R62" s="15">
        <v>4292</v>
      </c>
      <c r="U62" s="4"/>
    </row>
    <row r="63" spans="2:21" ht="15" customHeight="1">
      <c r="B63" s="2">
        <f t="shared" si="3"/>
        <v>36</v>
      </c>
      <c r="C63" s="26">
        <v>79</v>
      </c>
      <c r="D63" s="2" t="s">
        <v>112</v>
      </c>
      <c r="E63" s="2" t="s">
        <v>200</v>
      </c>
      <c r="F63" s="2" t="s">
        <v>16</v>
      </c>
      <c r="G63" s="15">
        <v>1450</v>
      </c>
      <c r="H63" s="15">
        <v>1450</v>
      </c>
      <c r="I63" s="15">
        <v>3610</v>
      </c>
      <c r="J63" s="15">
        <v>3610</v>
      </c>
      <c r="K63" s="15">
        <v>4350</v>
      </c>
      <c r="L63" s="15">
        <v>4350</v>
      </c>
      <c r="M63" s="15">
        <v>2210</v>
      </c>
      <c r="N63" s="15">
        <v>2210</v>
      </c>
      <c r="O63" s="15">
        <v>2620</v>
      </c>
      <c r="P63" s="15">
        <v>2620</v>
      </c>
      <c r="Q63" s="15">
        <v>2680</v>
      </c>
      <c r="R63" s="15">
        <v>2680</v>
      </c>
      <c r="S63" s="1"/>
      <c r="U63" s="10"/>
    </row>
    <row r="64" spans="2:21" ht="15" customHeight="1">
      <c r="B64" s="2">
        <f t="shared" si="3"/>
        <v>37</v>
      </c>
      <c r="C64" s="26">
        <v>80</v>
      </c>
      <c r="D64" s="2" t="s">
        <v>113</v>
      </c>
      <c r="E64" s="2" t="s">
        <v>199</v>
      </c>
      <c r="F64" s="2" t="s">
        <v>25</v>
      </c>
      <c r="G64" s="15">
        <v>646</v>
      </c>
      <c r="H64" s="15">
        <v>1433</v>
      </c>
      <c r="I64" s="15">
        <v>1433</v>
      </c>
      <c r="J64" s="15">
        <v>1746</v>
      </c>
      <c r="K64" s="15">
        <v>1646</v>
      </c>
      <c r="L64" s="15">
        <v>2337</v>
      </c>
      <c r="M64" s="15">
        <v>2336</v>
      </c>
      <c r="N64" s="15">
        <v>1467</v>
      </c>
      <c r="O64" s="15">
        <v>1368</v>
      </c>
      <c r="P64" s="15">
        <v>2120</v>
      </c>
      <c r="Q64" s="15">
        <v>2122</v>
      </c>
      <c r="R64" s="15">
        <v>870</v>
      </c>
      <c r="U64" s="4"/>
    </row>
    <row r="65" spans="2:21" ht="15" customHeight="1">
      <c r="B65" s="2">
        <f t="shared" si="3"/>
        <v>38</v>
      </c>
      <c r="C65" s="26">
        <v>81</v>
      </c>
      <c r="D65" s="2" t="s">
        <v>114</v>
      </c>
      <c r="E65" s="2" t="s">
        <v>47</v>
      </c>
      <c r="F65" s="2" t="s">
        <v>26</v>
      </c>
      <c r="G65" s="15">
        <v>3694</v>
      </c>
      <c r="H65" s="15">
        <v>3450</v>
      </c>
      <c r="I65" s="15">
        <v>3236</v>
      </c>
      <c r="J65" s="15">
        <v>3224</v>
      </c>
      <c r="K65" s="15">
        <v>3220</v>
      </c>
      <c r="L65" s="15">
        <v>1510</v>
      </c>
      <c r="M65" s="15">
        <v>1510</v>
      </c>
      <c r="N65" s="15">
        <v>1510</v>
      </c>
      <c r="O65" s="15">
        <v>2251</v>
      </c>
      <c r="P65" s="15">
        <v>4842</v>
      </c>
      <c r="Q65" s="15">
        <v>4994</v>
      </c>
      <c r="R65" s="15">
        <v>5161</v>
      </c>
      <c r="U65" s="4"/>
    </row>
    <row r="66" spans="2:21" ht="15" customHeight="1">
      <c r="B66" s="2">
        <f t="shared" si="3"/>
        <v>39</v>
      </c>
      <c r="C66" s="26">
        <v>82</v>
      </c>
      <c r="D66" s="2" t="s">
        <v>115</v>
      </c>
      <c r="E66" s="2" t="s">
        <v>48</v>
      </c>
      <c r="F66" s="2" t="s">
        <v>25</v>
      </c>
      <c r="G66" s="15">
        <v>8700</v>
      </c>
      <c r="H66" s="15">
        <v>8000</v>
      </c>
      <c r="I66" s="15">
        <v>8500</v>
      </c>
      <c r="J66" s="15">
        <v>8000</v>
      </c>
      <c r="K66" s="15">
        <v>7000</v>
      </c>
      <c r="L66" s="15">
        <v>6300</v>
      </c>
      <c r="M66" s="15">
        <v>6300</v>
      </c>
      <c r="N66" s="15">
        <v>6300</v>
      </c>
      <c r="O66" s="15">
        <v>6300</v>
      </c>
      <c r="P66" s="15">
        <v>6550</v>
      </c>
      <c r="Q66" s="15">
        <v>6550</v>
      </c>
      <c r="R66" s="15">
        <v>6500</v>
      </c>
      <c r="U66" s="4"/>
    </row>
    <row r="67" spans="2:21" ht="15" customHeight="1">
      <c r="B67" s="2">
        <f t="shared" si="3"/>
        <v>40</v>
      </c>
      <c r="C67" s="26">
        <v>85</v>
      </c>
      <c r="D67" s="2" t="s">
        <v>116</v>
      </c>
      <c r="E67" s="2" t="s">
        <v>67</v>
      </c>
      <c r="F67" s="2" t="s">
        <v>17</v>
      </c>
      <c r="G67" s="15">
        <v>13436</v>
      </c>
      <c r="H67" s="15">
        <v>9340</v>
      </c>
      <c r="I67" s="15">
        <v>9340</v>
      </c>
      <c r="J67" s="15">
        <v>4772</v>
      </c>
      <c r="K67" s="15">
        <v>4772</v>
      </c>
      <c r="L67" s="15">
        <v>1722</v>
      </c>
      <c r="M67" s="15">
        <v>1778</v>
      </c>
      <c r="N67" s="15">
        <v>1915</v>
      </c>
      <c r="O67" s="15">
        <v>1915</v>
      </c>
      <c r="P67" s="15">
        <v>7823</v>
      </c>
      <c r="Q67" s="15">
        <v>7823</v>
      </c>
      <c r="R67" s="15">
        <v>13436</v>
      </c>
      <c r="U67" s="4"/>
    </row>
    <row r="68" spans="2:21" ht="15" customHeight="1">
      <c r="B68" s="2">
        <f t="shared" si="3"/>
        <v>41</v>
      </c>
      <c r="C68" s="26">
        <v>88</v>
      </c>
      <c r="D68" s="2" t="s">
        <v>188</v>
      </c>
      <c r="E68" s="2" t="s">
        <v>188</v>
      </c>
      <c r="F68" s="2" t="s">
        <v>190</v>
      </c>
      <c r="G68" s="15">
        <v>3844</v>
      </c>
      <c r="H68" s="15">
        <v>809</v>
      </c>
      <c r="I68" s="15">
        <v>2782</v>
      </c>
      <c r="J68" s="15">
        <v>1618</v>
      </c>
      <c r="K68" s="15">
        <v>3006</v>
      </c>
      <c r="L68" s="15">
        <v>3006</v>
      </c>
      <c r="M68" s="15">
        <v>1405</v>
      </c>
      <c r="N68" s="15">
        <v>1405</v>
      </c>
      <c r="O68" s="15">
        <v>2218</v>
      </c>
      <c r="P68" s="15">
        <v>2218</v>
      </c>
      <c r="Q68" s="15">
        <v>3538</v>
      </c>
      <c r="R68" s="15">
        <v>5617</v>
      </c>
      <c r="U68" s="4"/>
    </row>
    <row r="69" spans="2:21" s="24" customFormat="1" ht="15" customHeight="1">
      <c r="B69" s="22">
        <f t="shared" si="3"/>
        <v>42</v>
      </c>
      <c r="C69" s="21">
        <v>89</v>
      </c>
      <c r="D69" s="22" t="s">
        <v>189</v>
      </c>
      <c r="E69" s="22" t="s">
        <v>189</v>
      </c>
      <c r="F69" s="22" t="s">
        <v>190</v>
      </c>
      <c r="G69" s="23">
        <v>3822</v>
      </c>
      <c r="H69" s="23">
        <v>731</v>
      </c>
      <c r="I69" s="23">
        <v>2505</v>
      </c>
      <c r="J69" s="23">
        <v>1452</v>
      </c>
      <c r="K69" s="23">
        <v>2557</v>
      </c>
      <c r="L69" s="23">
        <v>2557</v>
      </c>
      <c r="M69" s="23">
        <v>1150</v>
      </c>
      <c r="N69" s="23">
        <v>1150</v>
      </c>
      <c r="O69" s="23">
        <v>1699</v>
      </c>
      <c r="P69" s="23">
        <v>1699</v>
      </c>
      <c r="Q69" s="23">
        <v>3345</v>
      </c>
      <c r="R69" s="23">
        <v>5107</v>
      </c>
      <c r="T69" s="30"/>
      <c r="U69" s="25"/>
    </row>
    <row r="70" spans="2:21" ht="15" customHeight="1">
      <c r="B70" s="41" t="s">
        <v>22</v>
      </c>
      <c r="C70" s="41"/>
      <c r="D70" s="41"/>
      <c r="E70" s="41"/>
      <c r="F70" s="41"/>
      <c r="G70" s="5">
        <f aca="true" t="shared" si="4" ref="G70:R70">SUM(G28:G69)</f>
        <v>230810</v>
      </c>
      <c r="H70" s="5">
        <f t="shared" si="4"/>
        <v>197406</v>
      </c>
      <c r="I70" s="5">
        <f t="shared" si="4"/>
        <v>180287</v>
      </c>
      <c r="J70" s="5">
        <f t="shared" si="4"/>
        <v>140196</v>
      </c>
      <c r="K70" s="5">
        <f t="shared" si="4"/>
        <v>110225</v>
      </c>
      <c r="L70" s="5">
        <f t="shared" si="4"/>
        <v>65966</v>
      </c>
      <c r="M70" s="5">
        <f t="shared" si="4"/>
        <v>63796</v>
      </c>
      <c r="N70" s="5">
        <f t="shared" si="4"/>
        <v>62954</v>
      </c>
      <c r="O70" s="5">
        <f t="shared" si="4"/>
        <v>85222</v>
      </c>
      <c r="P70" s="5">
        <f t="shared" si="4"/>
        <v>149807</v>
      </c>
      <c r="Q70" s="5">
        <f t="shared" si="4"/>
        <v>181950</v>
      </c>
      <c r="R70" s="5">
        <f t="shared" si="4"/>
        <v>223695</v>
      </c>
      <c r="T70" s="29"/>
      <c r="U70" s="4"/>
    </row>
    <row r="71" spans="2:21" ht="15" customHeight="1">
      <c r="B71" s="8" t="s">
        <v>147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U71" s="4"/>
    </row>
    <row r="72" spans="2:21" ht="15" customHeight="1">
      <c r="B72" s="2" t="s">
        <v>13</v>
      </c>
      <c r="C72" s="26" t="s">
        <v>193</v>
      </c>
      <c r="D72" s="39" t="s">
        <v>56</v>
      </c>
      <c r="E72" s="39"/>
      <c r="F72" s="39"/>
      <c r="G72" s="40" t="s">
        <v>60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U72" s="4"/>
    </row>
    <row r="73" spans="2:20" s="4" customFormat="1" ht="15" customHeight="1">
      <c r="B73" s="26"/>
      <c r="C73" s="26"/>
      <c r="D73" s="26" t="s">
        <v>21</v>
      </c>
      <c r="E73" s="26" t="s">
        <v>49</v>
      </c>
      <c r="F73" s="26" t="s">
        <v>55</v>
      </c>
      <c r="G73" s="9" t="s">
        <v>0</v>
      </c>
      <c r="H73" s="9" t="s">
        <v>1</v>
      </c>
      <c r="I73" s="9" t="s">
        <v>2</v>
      </c>
      <c r="J73" s="9" t="s">
        <v>3</v>
      </c>
      <c r="K73" s="9" t="s">
        <v>4</v>
      </c>
      <c r="L73" s="9" t="s">
        <v>5</v>
      </c>
      <c r="M73" s="9" t="s">
        <v>6</v>
      </c>
      <c r="N73" s="9" t="s">
        <v>7</v>
      </c>
      <c r="O73" s="9" t="s">
        <v>8</v>
      </c>
      <c r="P73" s="9" t="s">
        <v>9</v>
      </c>
      <c r="Q73" s="9" t="s">
        <v>10</v>
      </c>
      <c r="R73" s="9" t="s">
        <v>11</v>
      </c>
      <c r="T73" s="29"/>
    </row>
    <row r="74" spans="2:21" ht="15" customHeight="1">
      <c r="B74" s="2">
        <v>1</v>
      </c>
      <c r="C74" s="26">
        <v>33</v>
      </c>
      <c r="D74" s="2" t="s">
        <v>117</v>
      </c>
      <c r="E74" s="2" t="s">
        <v>69</v>
      </c>
      <c r="F74" s="2" t="s">
        <v>16</v>
      </c>
      <c r="G74" s="15">
        <v>9115</v>
      </c>
      <c r="H74" s="15">
        <v>9850</v>
      </c>
      <c r="I74" s="15">
        <v>9625</v>
      </c>
      <c r="J74" s="15">
        <v>4112</v>
      </c>
      <c r="K74" s="15">
        <v>2985</v>
      </c>
      <c r="L74" s="15">
        <v>1012</v>
      </c>
      <c r="M74" s="15">
        <v>1100</v>
      </c>
      <c r="N74" s="15">
        <v>925</v>
      </c>
      <c r="O74" s="15">
        <v>1415</v>
      </c>
      <c r="P74" s="15">
        <v>8650</v>
      </c>
      <c r="Q74" s="15">
        <v>8822</v>
      </c>
      <c r="R74" s="15">
        <v>8115</v>
      </c>
      <c r="S74" s="1"/>
      <c r="U74" s="4"/>
    </row>
    <row r="75" spans="2:21" ht="15" customHeight="1">
      <c r="B75" s="2">
        <v>2</v>
      </c>
      <c r="C75" s="26">
        <v>73</v>
      </c>
      <c r="D75" s="2" t="s">
        <v>118</v>
      </c>
      <c r="E75" s="2" t="s">
        <v>50</v>
      </c>
      <c r="F75" s="2" t="s">
        <v>23</v>
      </c>
      <c r="G75" s="15">
        <v>15000</v>
      </c>
      <c r="H75" s="15">
        <v>7610</v>
      </c>
      <c r="I75" s="15">
        <v>5000</v>
      </c>
      <c r="J75" s="15">
        <v>4000</v>
      </c>
      <c r="K75" s="15">
        <v>3000</v>
      </c>
      <c r="L75" s="15">
        <v>1990</v>
      </c>
      <c r="M75" s="15">
        <v>1990</v>
      </c>
      <c r="N75" s="15">
        <v>200</v>
      </c>
      <c r="O75" s="15">
        <v>200</v>
      </c>
      <c r="P75" s="15">
        <v>4660</v>
      </c>
      <c r="Q75" s="15">
        <v>4100</v>
      </c>
      <c r="R75" s="15">
        <v>9500</v>
      </c>
      <c r="U75" s="4"/>
    </row>
    <row r="76" spans="2:21" ht="15" customHeight="1">
      <c r="B76" s="41" t="s">
        <v>22</v>
      </c>
      <c r="C76" s="41"/>
      <c r="D76" s="41"/>
      <c r="E76" s="41"/>
      <c r="F76" s="41"/>
      <c r="G76" s="5">
        <f>SUM(G74:G75)</f>
        <v>24115</v>
      </c>
      <c r="H76" s="5">
        <f aca="true" t="shared" si="5" ref="H76:R76">SUM(H74:H75)</f>
        <v>17460</v>
      </c>
      <c r="I76" s="5">
        <f t="shared" si="5"/>
        <v>14625</v>
      </c>
      <c r="J76" s="5">
        <f t="shared" si="5"/>
        <v>8112</v>
      </c>
      <c r="K76" s="5">
        <f t="shared" si="5"/>
        <v>5985</v>
      </c>
      <c r="L76" s="5">
        <f t="shared" si="5"/>
        <v>3002</v>
      </c>
      <c r="M76" s="5">
        <f t="shared" si="5"/>
        <v>3090</v>
      </c>
      <c r="N76" s="5">
        <f t="shared" si="5"/>
        <v>1125</v>
      </c>
      <c r="O76" s="5">
        <f t="shared" si="5"/>
        <v>1615</v>
      </c>
      <c r="P76" s="5">
        <f t="shared" si="5"/>
        <v>13310</v>
      </c>
      <c r="Q76" s="5">
        <f t="shared" si="5"/>
        <v>12922</v>
      </c>
      <c r="R76" s="5">
        <f t="shared" si="5"/>
        <v>17615</v>
      </c>
      <c r="T76" s="29"/>
      <c r="U76" s="4"/>
    </row>
    <row r="77" spans="2:21" ht="15" customHeight="1">
      <c r="B77" s="8" t="s">
        <v>148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U77" s="4"/>
    </row>
    <row r="78" spans="2:21" ht="15" customHeight="1">
      <c r="B78" s="2" t="s">
        <v>13</v>
      </c>
      <c r="C78" s="26" t="s">
        <v>193</v>
      </c>
      <c r="D78" s="39" t="s">
        <v>56</v>
      </c>
      <c r="E78" s="39"/>
      <c r="F78" s="39"/>
      <c r="G78" s="40" t="s">
        <v>60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U78" s="4"/>
    </row>
    <row r="79" spans="2:20" s="4" customFormat="1" ht="15" customHeight="1">
      <c r="B79" s="26"/>
      <c r="C79" s="26"/>
      <c r="D79" s="26" t="s">
        <v>21</v>
      </c>
      <c r="E79" s="26" t="s">
        <v>49</v>
      </c>
      <c r="F79" s="26" t="s">
        <v>55</v>
      </c>
      <c r="G79" s="9" t="s">
        <v>0</v>
      </c>
      <c r="H79" s="9" t="s">
        <v>1</v>
      </c>
      <c r="I79" s="9" t="s">
        <v>2</v>
      </c>
      <c r="J79" s="9" t="s">
        <v>3</v>
      </c>
      <c r="K79" s="9" t="s">
        <v>4</v>
      </c>
      <c r="L79" s="9" t="s">
        <v>5</v>
      </c>
      <c r="M79" s="9" t="s">
        <v>6</v>
      </c>
      <c r="N79" s="9" t="s">
        <v>7</v>
      </c>
      <c r="O79" s="9" t="s">
        <v>8</v>
      </c>
      <c r="P79" s="9" t="s">
        <v>9</v>
      </c>
      <c r="Q79" s="9" t="s">
        <v>10</v>
      </c>
      <c r="R79" s="9" t="s">
        <v>11</v>
      </c>
      <c r="T79" s="27"/>
    </row>
    <row r="80" spans="2:21" ht="15" customHeight="1">
      <c r="B80" s="2">
        <v>1</v>
      </c>
      <c r="C80" s="26">
        <v>1</v>
      </c>
      <c r="D80" s="2" t="s">
        <v>119</v>
      </c>
      <c r="E80" s="2" t="s">
        <v>175</v>
      </c>
      <c r="F80" s="2" t="s">
        <v>16</v>
      </c>
      <c r="G80" s="15">
        <v>29741</v>
      </c>
      <c r="H80" s="15">
        <v>27387</v>
      </c>
      <c r="I80" s="15">
        <v>20923</v>
      </c>
      <c r="J80" s="15">
        <v>25953</v>
      </c>
      <c r="K80" s="15">
        <v>38402</v>
      </c>
      <c r="L80" s="15">
        <v>26086</v>
      </c>
      <c r="M80" s="15">
        <v>21880</v>
      </c>
      <c r="N80" s="15">
        <v>22910</v>
      </c>
      <c r="O80" s="15">
        <v>25777</v>
      </c>
      <c r="P80" s="15">
        <v>25713</v>
      </c>
      <c r="Q80" s="15">
        <v>26711</v>
      </c>
      <c r="R80" s="15">
        <v>27676</v>
      </c>
      <c r="U80" s="6"/>
    </row>
    <row r="81" spans="2:21" ht="15" customHeight="1">
      <c r="B81" s="2">
        <f>B80+1</f>
        <v>2</v>
      </c>
      <c r="C81" s="26">
        <v>2</v>
      </c>
      <c r="D81" s="2" t="s">
        <v>120</v>
      </c>
      <c r="E81" s="2" t="s">
        <v>176</v>
      </c>
      <c r="F81" s="2" t="s">
        <v>16</v>
      </c>
      <c r="G81" s="15">
        <v>46466</v>
      </c>
      <c r="H81" s="15">
        <v>40176</v>
      </c>
      <c r="I81" s="15">
        <v>40900</v>
      </c>
      <c r="J81" s="15">
        <v>41323</v>
      </c>
      <c r="K81" s="15">
        <v>34389</v>
      </c>
      <c r="L81" s="15">
        <v>49062</v>
      </c>
      <c r="M81" s="15">
        <v>32718</v>
      </c>
      <c r="N81" s="15">
        <v>31086</v>
      </c>
      <c r="O81" s="15">
        <v>35147</v>
      </c>
      <c r="P81" s="15">
        <v>36019</v>
      </c>
      <c r="Q81" s="15">
        <v>41848</v>
      </c>
      <c r="R81" s="15">
        <v>40190</v>
      </c>
      <c r="U81" s="7"/>
    </row>
    <row r="82" spans="2:21" ht="15" customHeight="1">
      <c r="B82" s="2">
        <f aca="true" t="shared" si="6" ref="B82:B94">B81+1</f>
        <v>3</v>
      </c>
      <c r="C82" s="26">
        <v>3</v>
      </c>
      <c r="D82" s="2" t="s">
        <v>174</v>
      </c>
      <c r="E82" s="2" t="s">
        <v>177</v>
      </c>
      <c r="F82" s="2" t="s">
        <v>23</v>
      </c>
      <c r="G82" s="15">
        <v>22673</v>
      </c>
      <c r="H82" s="15">
        <v>16816</v>
      </c>
      <c r="I82" s="15">
        <v>15054</v>
      </c>
      <c r="J82" s="15">
        <v>12446</v>
      </c>
      <c r="K82" s="15">
        <v>6481</v>
      </c>
      <c r="L82" s="15">
        <v>4399</v>
      </c>
      <c r="M82" s="15">
        <v>3952</v>
      </c>
      <c r="N82" s="15">
        <v>4148</v>
      </c>
      <c r="O82" s="15">
        <v>4138</v>
      </c>
      <c r="P82" s="15">
        <v>10036</v>
      </c>
      <c r="Q82" s="15">
        <v>14751</v>
      </c>
      <c r="R82" s="15">
        <v>18163</v>
      </c>
      <c r="U82" s="7"/>
    </row>
    <row r="83" spans="2:21" ht="15" customHeight="1">
      <c r="B83" s="2">
        <f t="shared" si="6"/>
        <v>4</v>
      </c>
      <c r="C83" s="26">
        <v>4</v>
      </c>
      <c r="D83" s="2" t="s">
        <v>121</v>
      </c>
      <c r="E83" s="2" t="s">
        <v>178</v>
      </c>
      <c r="F83" s="2" t="s">
        <v>25</v>
      </c>
      <c r="G83" s="15">
        <v>17331</v>
      </c>
      <c r="H83" s="15">
        <v>16032</v>
      </c>
      <c r="I83" s="15">
        <v>9108</v>
      </c>
      <c r="J83" s="15">
        <v>13373</v>
      </c>
      <c r="K83" s="15">
        <v>12146</v>
      </c>
      <c r="L83" s="15">
        <v>10774</v>
      </c>
      <c r="M83" s="15">
        <v>11627</v>
      </c>
      <c r="N83" s="15">
        <v>12238</v>
      </c>
      <c r="O83" s="15">
        <v>10906</v>
      </c>
      <c r="P83" s="15">
        <v>12759</v>
      </c>
      <c r="Q83" s="15">
        <v>13678</v>
      </c>
      <c r="R83" s="15">
        <v>11952</v>
      </c>
      <c r="U83" s="7"/>
    </row>
    <row r="84" spans="2:21" ht="15" customHeight="1">
      <c r="B84" s="2">
        <f t="shared" si="6"/>
        <v>5</v>
      </c>
      <c r="C84" s="26">
        <v>13</v>
      </c>
      <c r="D84" s="2" t="s">
        <v>122</v>
      </c>
      <c r="E84" s="2" t="s">
        <v>156</v>
      </c>
      <c r="F84" s="2" t="s">
        <v>14</v>
      </c>
      <c r="G84" s="15">
        <v>30000</v>
      </c>
      <c r="H84" s="15">
        <v>30000</v>
      </c>
      <c r="I84" s="15">
        <v>24000</v>
      </c>
      <c r="J84" s="15">
        <v>24000</v>
      </c>
      <c r="K84" s="15">
        <v>3000</v>
      </c>
      <c r="L84" s="15">
        <v>2600</v>
      </c>
      <c r="M84" s="15">
        <v>2600</v>
      </c>
      <c r="N84" s="15">
        <v>2600</v>
      </c>
      <c r="O84" s="15">
        <v>6000</v>
      </c>
      <c r="P84" s="15">
        <v>14000</v>
      </c>
      <c r="Q84" s="15">
        <v>24000</v>
      </c>
      <c r="R84" s="15">
        <v>30000</v>
      </c>
      <c r="U84" s="4"/>
    </row>
    <row r="85" spans="2:21" ht="15" customHeight="1">
      <c r="B85" s="2">
        <f t="shared" si="6"/>
        <v>6</v>
      </c>
      <c r="C85" s="26">
        <v>16</v>
      </c>
      <c r="D85" s="2" t="s">
        <v>123</v>
      </c>
      <c r="E85" s="2" t="s">
        <v>64</v>
      </c>
      <c r="F85" s="2" t="s">
        <v>14</v>
      </c>
      <c r="G85" s="15">
        <v>28091</v>
      </c>
      <c r="H85" s="15">
        <v>28108</v>
      </c>
      <c r="I85" s="15">
        <v>22913</v>
      </c>
      <c r="J85" s="15">
        <v>10855</v>
      </c>
      <c r="K85" s="15">
        <v>6683</v>
      </c>
      <c r="L85" s="15">
        <v>4977</v>
      </c>
      <c r="M85" s="15">
        <v>4702</v>
      </c>
      <c r="N85" s="15">
        <v>4834</v>
      </c>
      <c r="O85" s="15">
        <v>4687</v>
      </c>
      <c r="P85" s="15">
        <v>10990</v>
      </c>
      <c r="Q85" s="15">
        <v>14006</v>
      </c>
      <c r="R85" s="15">
        <v>21263</v>
      </c>
      <c r="S85" s="1"/>
      <c r="U85" s="4"/>
    </row>
    <row r="86" spans="2:21" ht="15" customHeight="1">
      <c r="B86" s="2">
        <f t="shared" si="6"/>
        <v>7</v>
      </c>
      <c r="C86" s="26">
        <v>34</v>
      </c>
      <c r="D86" s="2" t="s">
        <v>124</v>
      </c>
      <c r="E86" s="2" t="s">
        <v>68</v>
      </c>
      <c r="F86" s="2" t="s">
        <v>58</v>
      </c>
      <c r="G86" s="15">
        <v>24196</v>
      </c>
      <c r="H86" s="15">
        <v>15820</v>
      </c>
      <c r="I86" s="15">
        <v>17520</v>
      </c>
      <c r="J86" s="15">
        <v>10650</v>
      </c>
      <c r="K86" s="15">
        <v>3215</v>
      </c>
      <c r="L86" s="15">
        <v>0</v>
      </c>
      <c r="M86" s="15">
        <v>0</v>
      </c>
      <c r="N86" s="15">
        <v>500</v>
      </c>
      <c r="O86" s="15">
        <v>2150</v>
      </c>
      <c r="P86" s="15">
        <v>9420</v>
      </c>
      <c r="Q86" s="15">
        <v>15120</v>
      </c>
      <c r="R86" s="15">
        <v>18210</v>
      </c>
      <c r="S86" s="1"/>
      <c r="U86" s="4"/>
    </row>
    <row r="87" spans="2:22" ht="15" customHeight="1">
      <c r="B87" s="2">
        <f t="shared" si="6"/>
        <v>8</v>
      </c>
      <c r="C87" s="26">
        <v>38</v>
      </c>
      <c r="D87" s="2" t="s">
        <v>94</v>
      </c>
      <c r="E87" s="2" t="s">
        <v>166</v>
      </c>
      <c r="F87" s="2" t="s">
        <v>15</v>
      </c>
      <c r="G87" s="15">
        <v>22247</v>
      </c>
      <c r="H87" s="15">
        <v>15952</v>
      </c>
      <c r="I87" s="15">
        <v>18838</v>
      </c>
      <c r="J87" s="15">
        <v>13791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10957</v>
      </c>
      <c r="Q87" s="15">
        <v>13201</v>
      </c>
      <c r="R87" s="15">
        <v>19435</v>
      </c>
      <c r="S87" s="1"/>
      <c r="U87" s="4"/>
      <c r="V87" s="1"/>
    </row>
    <row r="88" spans="2:22" ht="15" customHeight="1">
      <c r="B88" s="2">
        <f t="shared" si="6"/>
        <v>9</v>
      </c>
      <c r="C88" s="26">
        <v>42</v>
      </c>
      <c r="D88" s="2" t="s">
        <v>83</v>
      </c>
      <c r="E88" s="2" t="s">
        <v>74</v>
      </c>
      <c r="F88" s="2" t="s">
        <v>25</v>
      </c>
      <c r="G88" s="15">
        <v>38336</v>
      </c>
      <c r="H88" s="15">
        <v>37305</v>
      </c>
      <c r="I88" s="15">
        <v>27913</v>
      </c>
      <c r="J88" s="15">
        <v>13013</v>
      </c>
      <c r="K88" s="15">
        <v>9304</v>
      </c>
      <c r="L88" s="15">
        <v>6320</v>
      </c>
      <c r="M88" s="15">
        <v>5387</v>
      </c>
      <c r="N88" s="15">
        <v>5146</v>
      </c>
      <c r="O88" s="15">
        <v>7702</v>
      </c>
      <c r="P88" s="15">
        <v>15679</v>
      </c>
      <c r="Q88" s="15">
        <v>23261</v>
      </c>
      <c r="R88" s="15">
        <v>31007</v>
      </c>
      <c r="S88" s="1"/>
      <c r="U88" s="4"/>
      <c r="V88" s="1"/>
    </row>
    <row r="89" spans="2:21" ht="15" customHeight="1">
      <c r="B89" s="2">
        <f t="shared" si="6"/>
        <v>10</v>
      </c>
      <c r="C89" s="26">
        <v>68</v>
      </c>
      <c r="D89" s="2" t="s">
        <v>125</v>
      </c>
      <c r="E89" s="2" t="s">
        <v>51</v>
      </c>
      <c r="F89" s="2" t="s">
        <v>14</v>
      </c>
      <c r="G89" s="15">
        <v>8079</v>
      </c>
      <c r="H89" s="15">
        <v>8079</v>
      </c>
      <c r="I89" s="15">
        <v>10490</v>
      </c>
      <c r="J89" s="15">
        <v>4644</v>
      </c>
      <c r="K89" s="15">
        <v>3086</v>
      </c>
      <c r="L89" s="15">
        <v>2669</v>
      </c>
      <c r="M89" s="15">
        <v>1964</v>
      </c>
      <c r="N89" s="15">
        <v>1104</v>
      </c>
      <c r="O89" s="15">
        <v>2772</v>
      </c>
      <c r="P89" s="15">
        <v>7076</v>
      </c>
      <c r="Q89" s="15">
        <v>10228</v>
      </c>
      <c r="R89" s="15">
        <v>14269</v>
      </c>
      <c r="S89" s="1"/>
      <c r="U89" s="4"/>
    </row>
    <row r="90" spans="2:21" ht="15" customHeight="1">
      <c r="B90" s="2">
        <f t="shared" si="6"/>
        <v>11</v>
      </c>
      <c r="C90" s="26">
        <v>69</v>
      </c>
      <c r="D90" s="2" t="s">
        <v>126</v>
      </c>
      <c r="E90" s="2" t="s">
        <v>42</v>
      </c>
      <c r="F90" s="2" t="s">
        <v>14</v>
      </c>
      <c r="G90" s="15">
        <v>1239</v>
      </c>
      <c r="H90" s="15">
        <v>1239</v>
      </c>
      <c r="I90" s="15">
        <v>756</v>
      </c>
      <c r="J90" s="15">
        <v>756</v>
      </c>
      <c r="K90" s="19">
        <v>0</v>
      </c>
      <c r="L90" s="15">
        <v>2225</v>
      </c>
      <c r="M90" s="15">
        <v>744</v>
      </c>
      <c r="N90" s="15">
        <v>414</v>
      </c>
      <c r="O90" s="15">
        <v>3370</v>
      </c>
      <c r="P90" s="15">
        <v>15301</v>
      </c>
      <c r="Q90" s="15">
        <v>4883</v>
      </c>
      <c r="R90" s="15">
        <v>4883</v>
      </c>
      <c r="S90" s="1"/>
      <c r="U90" s="11"/>
    </row>
    <row r="91" spans="2:21" ht="15" customHeight="1">
      <c r="B91" s="2">
        <f t="shared" si="6"/>
        <v>12</v>
      </c>
      <c r="C91" s="26">
        <v>72</v>
      </c>
      <c r="D91" s="2" t="s">
        <v>127</v>
      </c>
      <c r="E91" s="2" t="s">
        <v>52</v>
      </c>
      <c r="F91" s="2" t="s">
        <v>58</v>
      </c>
      <c r="G91" s="15">
        <v>26386</v>
      </c>
      <c r="H91" s="15">
        <v>20384</v>
      </c>
      <c r="I91" s="15">
        <v>12329</v>
      </c>
      <c r="J91" s="15">
        <v>10509</v>
      </c>
      <c r="K91" s="15">
        <v>6086</v>
      </c>
      <c r="L91" s="15">
        <v>2656</v>
      </c>
      <c r="M91" s="15">
        <v>2030</v>
      </c>
      <c r="N91" s="15">
        <v>887</v>
      </c>
      <c r="O91" s="15">
        <v>5388</v>
      </c>
      <c r="P91" s="15">
        <v>10302</v>
      </c>
      <c r="Q91" s="15">
        <v>15860</v>
      </c>
      <c r="R91" s="15">
        <v>21724</v>
      </c>
      <c r="S91" s="1"/>
      <c r="U91" s="4"/>
    </row>
    <row r="92" spans="2:21" ht="15" customHeight="1">
      <c r="B92" s="2">
        <f t="shared" si="6"/>
        <v>13</v>
      </c>
      <c r="C92" s="26">
        <v>74</v>
      </c>
      <c r="D92" s="2" t="s">
        <v>128</v>
      </c>
      <c r="E92" s="2" t="s">
        <v>157</v>
      </c>
      <c r="F92" s="2" t="s">
        <v>14</v>
      </c>
      <c r="G92" s="15">
        <v>44123</v>
      </c>
      <c r="H92" s="15">
        <v>32138</v>
      </c>
      <c r="I92" s="15">
        <v>49623</v>
      </c>
      <c r="J92" s="15">
        <v>12565</v>
      </c>
      <c r="K92" s="15">
        <v>7251</v>
      </c>
      <c r="L92" s="15">
        <v>6678</v>
      </c>
      <c r="M92" s="15">
        <v>5959</v>
      </c>
      <c r="N92" s="15">
        <v>4215</v>
      </c>
      <c r="O92" s="15">
        <v>8327</v>
      </c>
      <c r="P92" s="15">
        <v>22802</v>
      </c>
      <c r="Q92" s="15">
        <v>29309</v>
      </c>
      <c r="R92" s="15">
        <v>39514</v>
      </c>
      <c r="S92" s="1"/>
      <c r="U92" s="4"/>
    </row>
    <row r="93" spans="2:21" ht="15" customHeight="1">
      <c r="B93" s="2">
        <f t="shared" si="6"/>
        <v>14</v>
      </c>
      <c r="C93" s="26">
        <v>84</v>
      </c>
      <c r="D93" s="2" t="s">
        <v>129</v>
      </c>
      <c r="E93" s="2" t="s">
        <v>66</v>
      </c>
      <c r="F93" s="2" t="s">
        <v>17</v>
      </c>
      <c r="G93" s="15">
        <v>45374</v>
      </c>
      <c r="H93" s="15">
        <v>34543</v>
      </c>
      <c r="I93" s="15">
        <v>26899</v>
      </c>
      <c r="J93" s="15">
        <v>27321</v>
      </c>
      <c r="K93" s="15">
        <v>7251</v>
      </c>
      <c r="L93" s="15">
        <v>4813</v>
      </c>
      <c r="M93" s="15">
        <v>4813</v>
      </c>
      <c r="N93" s="15">
        <v>5129</v>
      </c>
      <c r="O93" s="15">
        <v>4642</v>
      </c>
      <c r="P93" s="15">
        <v>27953</v>
      </c>
      <c r="Q93" s="15">
        <v>27170</v>
      </c>
      <c r="R93" s="15">
        <v>44151</v>
      </c>
      <c r="U93" s="4"/>
    </row>
    <row r="94" spans="2:21" ht="15" customHeight="1">
      <c r="B94" s="2">
        <f t="shared" si="6"/>
        <v>15</v>
      </c>
      <c r="C94" s="26">
        <v>90</v>
      </c>
      <c r="D94" s="2" t="s">
        <v>191</v>
      </c>
      <c r="E94" s="2" t="s">
        <v>191</v>
      </c>
      <c r="F94" s="2" t="s">
        <v>192</v>
      </c>
      <c r="G94" s="15">
        <v>20539</v>
      </c>
      <c r="H94" s="15">
        <v>11433</v>
      </c>
      <c r="I94" s="15">
        <v>16540</v>
      </c>
      <c r="J94" s="15">
        <v>6323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6415</v>
      </c>
      <c r="Q94" s="15">
        <v>13186</v>
      </c>
      <c r="R94" s="15">
        <v>11609</v>
      </c>
      <c r="U94" s="4"/>
    </row>
    <row r="95" spans="2:21" ht="15" customHeight="1">
      <c r="B95" s="41" t="s">
        <v>22</v>
      </c>
      <c r="C95" s="41"/>
      <c r="D95" s="41"/>
      <c r="E95" s="41"/>
      <c r="F95" s="41"/>
      <c r="G95" s="5">
        <f aca="true" t="shared" si="7" ref="G95:R95">SUM(G80:G94)</f>
        <v>404821</v>
      </c>
      <c r="H95" s="5">
        <f t="shared" si="7"/>
        <v>335412</v>
      </c>
      <c r="I95" s="5">
        <f t="shared" si="7"/>
        <v>313806</v>
      </c>
      <c r="J95" s="5">
        <f t="shared" si="7"/>
        <v>227522</v>
      </c>
      <c r="K95" s="5">
        <f t="shared" si="7"/>
        <v>137294</v>
      </c>
      <c r="L95" s="5">
        <f t="shared" si="7"/>
        <v>123259</v>
      </c>
      <c r="M95" s="5">
        <f t="shared" si="7"/>
        <v>98376</v>
      </c>
      <c r="N95" s="5">
        <f t="shared" si="7"/>
        <v>95211</v>
      </c>
      <c r="O95" s="5">
        <f t="shared" si="7"/>
        <v>121006</v>
      </c>
      <c r="P95" s="5">
        <f t="shared" si="7"/>
        <v>235422</v>
      </c>
      <c r="Q95" s="5">
        <f t="shared" si="7"/>
        <v>287212</v>
      </c>
      <c r="R95" s="5">
        <f t="shared" si="7"/>
        <v>354046</v>
      </c>
      <c r="T95" s="29"/>
      <c r="U95" s="4"/>
    </row>
    <row r="96" spans="2:18" ht="15" customHeight="1">
      <c r="B96" s="8" t="s">
        <v>149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9" ht="15" customHeight="1">
      <c r="B97" s="2" t="s">
        <v>13</v>
      </c>
      <c r="C97" s="26" t="s">
        <v>193</v>
      </c>
      <c r="D97" s="39" t="s">
        <v>56</v>
      </c>
      <c r="E97" s="39"/>
      <c r="F97" s="39"/>
      <c r="G97" s="40" t="s">
        <v>60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3" t="s">
        <v>12</v>
      </c>
    </row>
    <row r="98" spans="2:20" s="4" customFormat="1" ht="15" customHeight="1">
      <c r="B98" s="26"/>
      <c r="C98" s="26"/>
      <c r="D98" s="26" t="s">
        <v>21</v>
      </c>
      <c r="E98" s="26" t="s">
        <v>49</v>
      </c>
      <c r="F98" s="26" t="s">
        <v>55</v>
      </c>
      <c r="G98" s="9" t="s">
        <v>0</v>
      </c>
      <c r="H98" s="9" t="s">
        <v>1</v>
      </c>
      <c r="I98" s="9" t="s">
        <v>2</v>
      </c>
      <c r="J98" s="9" t="s">
        <v>3</v>
      </c>
      <c r="K98" s="9" t="s">
        <v>4</v>
      </c>
      <c r="L98" s="9" t="s">
        <v>5</v>
      </c>
      <c r="M98" s="9" t="s">
        <v>6</v>
      </c>
      <c r="N98" s="9" t="s">
        <v>7</v>
      </c>
      <c r="O98" s="9" t="s">
        <v>8</v>
      </c>
      <c r="P98" s="9" t="s">
        <v>9</v>
      </c>
      <c r="Q98" s="9" t="s">
        <v>10</v>
      </c>
      <c r="R98" s="9" t="s">
        <v>11</v>
      </c>
      <c r="S98" s="43"/>
      <c r="T98" s="27"/>
    </row>
    <row r="99" spans="2:22" ht="15" customHeight="1">
      <c r="B99" s="2">
        <v>1</v>
      </c>
      <c r="C99" s="26">
        <v>5</v>
      </c>
      <c r="D99" s="2" t="s">
        <v>130</v>
      </c>
      <c r="E99" s="2" t="s">
        <v>171</v>
      </c>
      <c r="F99" s="2" t="s">
        <v>25</v>
      </c>
      <c r="G99" s="15">
        <v>84042</v>
      </c>
      <c r="H99" s="15">
        <v>71018</v>
      </c>
      <c r="I99" s="15">
        <v>71243</v>
      </c>
      <c r="J99" s="15">
        <v>44432</v>
      </c>
      <c r="K99" s="15">
        <v>24948</v>
      </c>
      <c r="L99" s="15">
        <v>15689</v>
      </c>
      <c r="M99" s="15">
        <v>14941</v>
      </c>
      <c r="N99" s="15">
        <v>14576</v>
      </c>
      <c r="O99" s="15">
        <v>20185</v>
      </c>
      <c r="P99" s="15">
        <v>48214</v>
      </c>
      <c r="Q99" s="15">
        <v>60777</v>
      </c>
      <c r="R99" s="15">
        <v>74084</v>
      </c>
      <c r="S99" s="15">
        <v>176</v>
      </c>
      <c r="T99" s="29"/>
      <c r="U99" s="1"/>
      <c r="V99" s="1"/>
    </row>
    <row r="100" spans="2:21" ht="15" customHeight="1">
      <c r="B100" s="2">
        <f>B99+1</f>
        <v>2</v>
      </c>
      <c r="C100" s="26">
        <v>6</v>
      </c>
      <c r="D100" s="2" t="s">
        <v>131</v>
      </c>
      <c r="E100" s="2" t="s">
        <v>172</v>
      </c>
      <c r="F100" s="2" t="s">
        <v>17</v>
      </c>
      <c r="G100" s="15">
        <v>109633</v>
      </c>
      <c r="H100" s="15">
        <v>88840</v>
      </c>
      <c r="I100" s="15">
        <v>79028</v>
      </c>
      <c r="J100" s="15">
        <v>36267</v>
      </c>
      <c r="K100" s="15">
        <v>5865</v>
      </c>
      <c r="L100" s="15">
        <v>0</v>
      </c>
      <c r="M100" s="15">
        <v>14</v>
      </c>
      <c r="N100" s="15">
        <v>56</v>
      </c>
      <c r="O100" s="15">
        <v>1695</v>
      </c>
      <c r="P100" s="15">
        <v>40140</v>
      </c>
      <c r="Q100" s="15">
        <v>69406</v>
      </c>
      <c r="R100" s="15">
        <v>98384</v>
      </c>
      <c r="S100" s="15">
        <v>384</v>
      </c>
      <c r="T100" s="29"/>
      <c r="U100" s="1"/>
    </row>
    <row r="101" spans="2:20" ht="15" customHeight="1">
      <c r="B101" s="2">
        <f aca="true" t="shared" si="8" ref="B101:B112">B100+1</f>
        <v>3</v>
      </c>
      <c r="C101" s="26">
        <v>7</v>
      </c>
      <c r="D101" s="2" t="s">
        <v>132</v>
      </c>
      <c r="E101" s="2" t="s">
        <v>173</v>
      </c>
      <c r="F101" s="2" t="s">
        <v>17</v>
      </c>
      <c r="G101" s="15">
        <v>122759</v>
      </c>
      <c r="H101" s="15">
        <v>101631</v>
      </c>
      <c r="I101" s="15">
        <v>94758</v>
      </c>
      <c r="J101" s="15">
        <v>53478</v>
      </c>
      <c r="K101" s="15">
        <v>17481</v>
      </c>
      <c r="L101" s="15">
        <v>4264</v>
      </c>
      <c r="M101" s="15">
        <v>3685</v>
      </c>
      <c r="N101" s="15">
        <v>3142</v>
      </c>
      <c r="O101" s="15">
        <v>4964</v>
      </c>
      <c r="P101" s="15">
        <v>52555</v>
      </c>
      <c r="Q101" s="15">
        <v>65000</v>
      </c>
      <c r="R101" s="15">
        <v>105124</v>
      </c>
      <c r="S101" s="15">
        <v>384</v>
      </c>
      <c r="T101" s="29"/>
    </row>
    <row r="102" spans="2:20" ht="15" customHeight="1">
      <c r="B102" s="2">
        <f t="shared" si="8"/>
        <v>4</v>
      </c>
      <c r="C102" s="26">
        <v>18</v>
      </c>
      <c r="D102" s="2" t="s">
        <v>181</v>
      </c>
      <c r="E102" s="2" t="s">
        <v>63</v>
      </c>
      <c r="F102" s="2" t="s">
        <v>23</v>
      </c>
      <c r="G102" s="15">
        <v>110195</v>
      </c>
      <c r="H102" s="15">
        <v>117177</v>
      </c>
      <c r="I102" s="15">
        <v>110232</v>
      </c>
      <c r="J102" s="15">
        <v>42710</v>
      </c>
      <c r="K102" s="15">
        <v>21441</v>
      </c>
      <c r="L102" s="15">
        <v>15701</v>
      </c>
      <c r="M102" s="15">
        <v>15168</v>
      </c>
      <c r="N102" s="15">
        <v>14785</v>
      </c>
      <c r="O102" s="15">
        <v>20946</v>
      </c>
      <c r="P102" s="15">
        <v>54079</v>
      </c>
      <c r="Q102" s="15">
        <v>73534</v>
      </c>
      <c r="R102" s="15">
        <v>104539</v>
      </c>
      <c r="S102" s="15">
        <v>274</v>
      </c>
      <c r="T102" s="29"/>
    </row>
    <row r="103" spans="2:22" ht="15" customHeight="1">
      <c r="B103" s="2">
        <f t="shared" si="8"/>
        <v>5</v>
      </c>
      <c r="C103" s="26">
        <v>22</v>
      </c>
      <c r="D103" s="2" t="s">
        <v>86</v>
      </c>
      <c r="E103" s="2" t="s">
        <v>29</v>
      </c>
      <c r="F103" s="2" t="s">
        <v>23</v>
      </c>
      <c r="G103" s="15">
        <v>10726</v>
      </c>
      <c r="H103" s="15">
        <v>16410</v>
      </c>
      <c r="I103" s="15">
        <v>14077</v>
      </c>
      <c r="J103" s="15">
        <v>2610</v>
      </c>
      <c r="K103" s="15">
        <v>0</v>
      </c>
      <c r="L103" s="15">
        <v>0</v>
      </c>
      <c r="M103" s="15">
        <v>0</v>
      </c>
      <c r="N103" s="15">
        <v>0</v>
      </c>
      <c r="O103" s="15">
        <v>22</v>
      </c>
      <c r="P103" s="15">
        <v>9233</v>
      </c>
      <c r="Q103" s="15">
        <v>10569</v>
      </c>
      <c r="R103" s="15">
        <v>17705</v>
      </c>
      <c r="S103" s="15">
        <v>121</v>
      </c>
      <c r="T103" s="29"/>
      <c r="U103" s="1"/>
      <c r="V103" s="1"/>
    </row>
    <row r="104" spans="2:21" s="13" customFormat="1" ht="30" customHeight="1">
      <c r="B104" s="2">
        <f t="shared" si="8"/>
        <v>6</v>
      </c>
      <c r="C104" s="16">
        <v>24</v>
      </c>
      <c r="D104" s="12" t="s">
        <v>133</v>
      </c>
      <c r="E104" s="18" t="s">
        <v>140</v>
      </c>
      <c r="F104" s="12" t="s">
        <v>15</v>
      </c>
      <c r="G104" s="17">
        <v>38186</v>
      </c>
      <c r="H104" s="17">
        <v>42464</v>
      </c>
      <c r="I104" s="17">
        <v>43929</v>
      </c>
      <c r="J104" s="17">
        <v>6888</v>
      </c>
      <c r="K104" s="17">
        <v>3311</v>
      </c>
      <c r="L104" s="17">
        <v>2772</v>
      </c>
      <c r="M104" s="17">
        <v>2569</v>
      </c>
      <c r="N104" s="17">
        <v>2305</v>
      </c>
      <c r="O104" s="17">
        <v>2362</v>
      </c>
      <c r="P104" s="17">
        <v>12184</v>
      </c>
      <c r="Q104" s="17">
        <v>28234</v>
      </c>
      <c r="R104" s="17">
        <v>40232</v>
      </c>
      <c r="S104" s="17">
        <v>132</v>
      </c>
      <c r="T104" s="29"/>
      <c r="U104" s="14"/>
    </row>
    <row r="105" spans="2:22" ht="15" customHeight="1">
      <c r="B105" s="2">
        <f t="shared" si="8"/>
        <v>7</v>
      </c>
      <c r="C105" s="26">
        <v>26</v>
      </c>
      <c r="D105" s="2" t="s">
        <v>87</v>
      </c>
      <c r="E105" s="2" t="s">
        <v>54</v>
      </c>
      <c r="F105" s="2" t="s">
        <v>14</v>
      </c>
      <c r="G105" s="15">
        <v>111727</v>
      </c>
      <c r="H105" s="15">
        <v>122900</v>
      </c>
      <c r="I105" s="15">
        <v>116774</v>
      </c>
      <c r="J105" s="15">
        <v>26983</v>
      </c>
      <c r="K105" s="15">
        <v>19887</v>
      </c>
      <c r="L105" s="15">
        <v>14915</v>
      </c>
      <c r="M105" s="15">
        <v>7832</v>
      </c>
      <c r="N105" s="15">
        <v>4219</v>
      </c>
      <c r="O105" s="15">
        <v>19405</v>
      </c>
      <c r="P105" s="15">
        <v>51531</v>
      </c>
      <c r="Q105" s="15">
        <v>85570</v>
      </c>
      <c r="R105" s="15">
        <v>116649</v>
      </c>
      <c r="S105" s="15">
        <v>252</v>
      </c>
      <c r="T105" s="29"/>
      <c r="V105" s="38"/>
    </row>
    <row r="106" spans="2:23" ht="15" customHeight="1">
      <c r="B106" s="2">
        <f t="shared" si="8"/>
        <v>8</v>
      </c>
      <c r="C106" s="26">
        <v>39</v>
      </c>
      <c r="D106" s="2" t="s">
        <v>134</v>
      </c>
      <c r="E106" s="2" t="s">
        <v>167</v>
      </c>
      <c r="F106" s="2" t="s">
        <v>16</v>
      </c>
      <c r="G106" s="15">
        <v>21187</v>
      </c>
      <c r="H106" s="15">
        <v>8153</v>
      </c>
      <c r="I106" s="15">
        <v>18567</v>
      </c>
      <c r="J106" s="15">
        <v>9327</v>
      </c>
      <c r="K106" s="15">
        <v>7252</v>
      </c>
      <c r="L106" s="15">
        <v>3356</v>
      </c>
      <c r="M106" s="15">
        <v>890</v>
      </c>
      <c r="N106" s="15">
        <v>6680</v>
      </c>
      <c r="O106" s="15">
        <v>7402</v>
      </c>
      <c r="P106" s="15">
        <v>9355</v>
      </c>
      <c r="Q106" s="15">
        <v>12047</v>
      </c>
      <c r="R106" s="15">
        <v>16887</v>
      </c>
      <c r="S106" s="15">
        <v>132</v>
      </c>
      <c r="T106" s="29"/>
      <c r="V106" s="1"/>
      <c r="W106" s="1"/>
    </row>
    <row r="107" spans="2:23" ht="15" customHeight="1">
      <c r="B107" s="2">
        <f t="shared" si="8"/>
        <v>9</v>
      </c>
      <c r="C107" s="26">
        <v>41</v>
      </c>
      <c r="D107" s="2" t="s">
        <v>53</v>
      </c>
      <c r="E107" s="2" t="s">
        <v>59</v>
      </c>
      <c r="F107" s="2" t="s">
        <v>25</v>
      </c>
      <c r="G107" s="15">
        <v>112007</v>
      </c>
      <c r="H107" s="15">
        <v>115541</v>
      </c>
      <c r="I107" s="15">
        <v>117535</v>
      </c>
      <c r="J107" s="15">
        <v>71384</v>
      </c>
      <c r="K107" s="15">
        <v>62363</v>
      </c>
      <c r="L107" s="15">
        <v>54185</v>
      </c>
      <c r="M107" s="15">
        <v>23451</v>
      </c>
      <c r="N107" s="15">
        <v>35948</v>
      </c>
      <c r="O107" s="15">
        <v>49991</v>
      </c>
      <c r="P107" s="15">
        <v>77039</v>
      </c>
      <c r="Q107" s="15">
        <v>97414</v>
      </c>
      <c r="R107" s="15">
        <v>115404</v>
      </c>
      <c r="S107" s="15">
        <v>549</v>
      </c>
      <c r="T107" s="29"/>
      <c r="V107" s="1"/>
      <c r="W107" s="1"/>
    </row>
    <row r="108" spans="2:21" ht="15" customHeight="1">
      <c r="B108" s="2">
        <f t="shared" si="8"/>
        <v>10</v>
      </c>
      <c r="C108" s="26">
        <v>45</v>
      </c>
      <c r="D108" s="2" t="s">
        <v>136</v>
      </c>
      <c r="E108" s="2" t="s">
        <v>32</v>
      </c>
      <c r="F108" s="2" t="s">
        <v>25</v>
      </c>
      <c r="G108" s="15">
        <v>42112</v>
      </c>
      <c r="H108" s="15">
        <v>45188</v>
      </c>
      <c r="I108" s="15">
        <v>43234</v>
      </c>
      <c r="J108" s="15">
        <v>11869</v>
      </c>
      <c r="K108" s="15">
        <v>6599</v>
      </c>
      <c r="L108" s="15">
        <v>1111</v>
      </c>
      <c r="M108" s="15">
        <v>778</v>
      </c>
      <c r="N108" s="15">
        <v>601</v>
      </c>
      <c r="O108" s="15">
        <v>844</v>
      </c>
      <c r="P108" s="15">
        <v>9367</v>
      </c>
      <c r="Q108" s="15">
        <v>32644</v>
      </c>
      <c r="R108" s="15">
        <v>45659</v>
      </c>
      <c r="S108" s="15">
        <v>154</v>
      </c>
      <c r="T108" s="29"/>
      <c r="U108" s="1"/>
    </row>
    <row r="109" spans="2:20" ht="15" customHeight="1">
      <c r="B109" s="2">
        <f t="shared" si="8"/>
        <v>11</v>
      </c>
      <c r="C109" s="26">
        <v>55</v>
      </c>
      <c r="D109" s="2" t="s">
        <v>77</v>
      </c>
      <c r="E109" s="2" t="s">
        <v>162</v>
      </c>
      <c r="F109" s="2" t="s">
        <v>58</v>
      </c>
      <c r="G109" s="15">
        <v>56999</v>
      </c>
      <c r="H109" s="15">
        <v>58435</v>
      </c>
      <c r="I109" s="15">
        <v>51983</v>
      </c>
      <c r="J109" s="15">
        <v>14343</v>
      </c>
      <c r="K109" s="15">
        <v>7353</v>
      </c>
      <c r="L109" s="15">
        <v>3221</v>
      </c>
      <c r="M109" s="15">
        <v>5511</v>
      </c>
      <c r="N109" s="15">
        <v>5099</v>
      </c>
      <c r="O109" s="15">
        <v>7132</v>
      </c>
      <c r="P109" s="15">
        <v>17784</v>
      </c>
      <c r="Q109" s="15">
        <v>38408</v>
      </c>
      <c r="R109" s="15">
        <v>52320</v>
      </c>
      <c r="S109" s="15">
        <v>252</v>
      </c>
      <c r="T109" s="29"/>
    </row>
    <row r="110" spans="2:20" ht="15" customHeight="1">
      <c r="B110" s="2">
        <f t="shared" si="8"/>
        <v>12</v>
      </c>
      <c r="C110" s="26">
        <v>56</v>
      </c>
      <c r="D110" s="2" t="s">
        <v>135</v>
      </c>
      <c r="E110" s="2" t="s">
        <v>163</v>
      </c>
      <c r="F110" s="2" t="s">
        <v>23</v>
      </c>
      <c r="G110" s="15">
        <v>58000</v>
      </c>
      <c r="H110" s="15">
        <v>68000</v>
      </c>
      <c r="I110" s="15">
        <v>55000</v>
      </c>
      <c r="J110" s="15">
        <v>12000</v>
      </c>
      <c r="K110" s="15">
        <v>2500</v>
      </c>
      <c r="L110" s="15">
        <v>1200</v>
      </c>
      <c r="M110" s="15">
        <v>1500</v>
      </c>
      <c r="N110" s="15">
        <v>1200</v>
      </c>
      <c r="O110" s="15">
        <v>4000</v>
      </c>
      <c r="P110" s="15">
        <v>21000</v>
      </c>
      <c r="Q110" s="15">
        <v>42000</v>
      </c>
      <c r="R110" s="15">
        <v>58000</v>
      </c>
      <c r="S110" s="15">
        <v>274</v>
      </c>
      <c r="T110" s="29"/>
    </row>
    <row r="111" spans="2:20" ht="15" customHeight="1">
      <c r="B111" s="2">
        <f t="shared" si="8"/>
        <v>13</v>
      </c>
      <c r="C111" s="26">
        <v>58</v>
      </c>
      <c r="D111" s="2" t="s">
        <v>76</v>
      </c>
      <c r="E111" s="2" t="s">
        <v>161</v>
      </c>
      <c r="F111" s="2" t="s">
        <v>26</v>
      </c>
      <c r="G111" s="15">
        <v>19686</v>
      </c>
      <c r="H111" s="15">
        <v>22715</v>
      </c>
      <c r="I111" s="15">
        <v>25583</v>
      </c>
      <c r="J111" s="15">
        <v>22490</v>
      </c>
      <c r="K111" s="15">
        <v>21081</v>
      </c>
      <c r="L111" s="15">
        <v>19270</v>
      </c>
      <c r="M111" s="15">
        <v>17760</v>
      </c>
      <c r="N111" s="15">
        <v>16855</v>
      </c>
      <c r="O111" s="15">
        <v>5906</v>
      </c>
      <c r="P111" s="15">
        <v>16622</v>
      </c>
      <c r="Q111" s="15">
        <v>16627</v>
      </c>
      <c r="R111" s="15">
        <v>17246</v>
      </c>
      <c r="S111" s="15">
        <v>154</v>
      </c>
      <c r="T111" s="29"/>
    </row>
    <row r="112" spans="2:20" ht="15" customHeight="1">
      <c r="B112" s="2">
        <f t="shared" si="8"/>
        <v>14</v>
      </c>
      <c r="C112" s="26">
        <v>91</v>
      </c>
      <c r="D112" s="2" t="s">
        <v>201</v>
      </c>
      <c r="E112" s="2" t="s">
        <v>201</v>
      </c>
      <c r="F112" s="2" t="s">
        <v>190</v>
      </c>
      <c r="G112" s="15">
        <v>70000</v>
      </c>
      <c r="H112" s="15">
        <v>70000</v>
      </c>
      <c r="I112" s="15">
        <v>55000</v>
      </c>
      <c r="J112" s="15">
        <v>40000</v>
      </c>
      <c r="K112" s="15">
        <v>20000</v>
      </c>
      <c r="L112" s="15">
        <v>0</v>
      </c>
      <c r="M112" s="15">
        <v>0</v>
      </c>
      <c r="N112" s="15">
        <v>0</v>
      </c>
      <c r="O112" s="15">
        <v>20000</v>
      </c>
      <c r="P112" s="15">
        <v>40000</v>
      </c>
      <c r="Q112" s="15">
        <v>50000</v>
      </c>
      <c r="R112" s="15">
        <v>60000</v>
      </c>
      <c r="S112" s="15">
        <v>439</v>
      </c>
      <c r="T112" s="29"/>
    </row>
    <row r="113" spans="2:20" ht="15" customHeight="1">
      <c r="B113" s="41" t="s">
        <v>22</v>
      </c>
      <c r="C113" s="41"/>
      <c r="D113" s="41"/>
      <c r="E113" s="41"/>
      <c r="F113" s="41"/>
      <c r="G113" s="5">
        <f>SUM(G99:G112)</f>
        <v>967259</v>
      </c>
      <c r="H113" s="5">
        <f aca="true" t="shared" si="9" ref="H113:S113">SUM(H99:H112)</f>
        <v>948472</v>
      </c>
      <c r="I113" s="5">
        <f t="shared" si="9"/>
        <v>896943</v>
      </c>
      <c r="J113" s="5">
        <f t="shared" si="9"/>
        <v>394781</v>
      </c>
      <c r="K113" s="5">
        <f t="shared" si="9"/>
        <v>220081</v>
      </c>
      <c r="L113" s="5">
        <f t="shared" si="9"/>
        <v>135684</v>
      </c>
      <c r="M113" s="5">
        <f t="shared" si="9"/>
        <v>94099</v>
      </c>
      <c r="N113" s="5">
        <f t="shared" si="9"/>
        <v>105466</v>
      </c>
      <c r="O113" s="5">
        <f t="shared" si="9"/>
        <v>164854</v>
      </c>
      <c r="P113" s="5">
        <f t="shared" si="9"/>
        <v>459103</v>
      </c>
      <c r="Q113" s="5">
        <f t="shared" si="9"/>
        <v>682230</v>
      </c>
      <c r="R113" s="5">
        <f t="shared" si="9"/>
        <v>922233</v>
      </c>
      <c r="S113" s="5">
        <f t="shared" si="9"/>
        <v>3677</v>
      </c>
      <c r="T113" s="29"/>
    </row>
    <row r="114" spans="2:19" ht="15" customHeight="1">
      <c r="B114" s="8" t="s">
        <v>150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5" customHeight="1">
      <c r="B115" s="2" t="s">
        <v>13</v>
      </c>
      <c r="C115" s="26" t="s">
        <v>193</v>
      </c>
      <c r="D115" s="39" t="s">
        <v>56</v>
      </c>
      <c r="E115" s="39"/>
      <c r="F115" s="39"/>
      <c r="G115" s="40" t="s">
        <v>60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3" t="s">
        <v>12</v>
      </c>
    </row>
    <row r="116" spans="2:20" s="4" customFormat="1" ht="15" customHeight="1">
      <c r="B116" s="26"/>
      <c r="C116" s="26"/>
      <c r="D116" s="26" t="s">
        <v>21</v>
      </c>
      <c r="E116" s="26" t="s">
        <v>49</v>
      </c>
      <c r="F116" s="26" t="s">
        <v>55</v>
      </c>
      <c r="G116" s="9" t="s">
        <v>0</v>
      </c>
      <c r="H116" s="9" t="s">
        <v>1</v>
      </c>
      <c r="I116" s="9" t="s">
        <v>2</v>
      </c>
      <c r="J116" s="9" t="s">
        <v>3</v>
      </c>
      <c r="K116" s="9" t="s">
        <v>4</v>
      </c>
      <c r="L116" s="9" t="s">
        <v>5</v>
      </c>
      <c r="M116" s="9" t="s">
        <v>6</v>
      </c>
      <c r="N116" s="9" t="s">
        <v>7</v>
      </c>
      <c r="O116" s="9" t="s">
        <v>8</v>
      </c>
      <c r="P116" s="9" t="s">
        <v>9</v>
      </c>
      <c r="Q116" s="9" t="s">
        <v>10</v>
      </c>
      <c r="R116" s="9" t="s">
        <v>11</v>
      </c>
      <c r="S116" s="43"/>
      <c r="T116" s="27"/>
    </row>
    <row r="117" spans="2:20" ht="15" customHeight="1">
      <c r="B117" s="2">
        <v>1</v>
      </c>
      <c r="C117" s="26">
        <v>8</v>
      </c>
      <c r="D117" s="2" t="s">
        <v>137</v>
      </c>
      <c r="E117" s="2" t="s">
        <v>170</v>
      </c>
      <c r="F117" s="2" t="s">
        <v>17</v>
      </c>
      <c r="G117" s="15">
        <v>1168840</v>
      </c>
      <c r="H117" s="15">
        <v>979131</v>
      </c>
      <c r="I117" s="15">
        <v>901916</v>
      </c>
      <c r="J117" s="15">
        <v>516284</v>
      </c>
      <c r="K117" s="15">
        <v>194479</v>
      </c>
      <c r="L117" s="15">
        <v>66418</v>
      </c>
      <c r="M117" s="15">
        <v>64867</v>
      </c>
      <c r="N117" s="15">
        <v>65043</v>
      </c>
      <c r="O117" s="15">
        <v>144653</v>
      </c>
      <c r="P117" s="15">
        <v>575526</v>
      </c>
      <c r="Q117" s="15">
        <v>791293</v>
      </c>
      <c r="R117" s="15">
        <v>1012296</v>
      </c>
      <c r="S117" s="15">
        <v>2740</v>
      </c>
      <c r="T117" s="29"/>
    </row>
    <row r="118" spans="2:20" ht="15" customHeight="1">
      <c r="B118" s="2">
        <v>2</v>
      </c>
      <c r="C118" s="26">
        <v>14</v>
      </c>
      <c r="D118" s="2" t="s">
        <v>155</v>
      </c>
      <c r="E118" s="2" t="s">
        <v>65</v>
      </c>
      <c r="F118" s="2" t="s">
        <v>16</v>
      </c>
      <c r="G118" s="15">
        <v>12000</v>
      </c>
      <c r="H118" s="15">
        <v>12000</v>
      </c>
      <c r="I118" s="15">
        <v>12000</v>
      </c>
      <c r="J118" s="15">
        <v>12000</v>
      </c>
      <c r="K118" s="15">
        <v>5000</v>
      </c>
      <c r="L118" s="15">
        <v>5000</v>
      </c>
      <c r="M118" s="15">
        <v>5000</v>
      </c>
      <c r="N118" s="15">
        <v>5000</v>
      </c>
      <c r="O118" s="15">
        <v>10000</v>
      </c>
      <c r="P118" s="15">
        <v>10000</v>
      </c>
      <c r="Q118" s="15">
        <v>12000</v>
      </c>
      <c r="R118" s="15">
        <v>12000</v>
      </c>
      <c r="S118" s="15">
        <v>1207</v>
      </c>
      <c r="T118" s="29"/>
    </row>
    <row r="119" spans="2:20" ht="15" customHeight="1">
      <c r="B119" s="2">
        <v>3</v>
      </c>
      <c r="C119" s="26">
        <v>23</v>
      </c>
      <c r="D119" s="2" t="s">
        <v>86</v>
      </c>
      <c r="E119" s="2" t="s">
        <v>29</v>
      </c>
      <c r="F119" s="2" t="s">
        <v>23</v>
      </c>
      <c r="G119" s="15">
        <v>173233</v>
      </c>
      <c r="H119" s="15">
        <v>165430</v>
      </c>
      <c r="I119" s="15">
        <v>159280</v>
      </c>
      <c r="J119" s="15">
        <v>31182</v>
      </c>
      <c r="K119" s="15">
        <v>2669</v>
      </c>
      <c r="L119" s="15">
        <v>651</v>
      </c>
      <c r="M119" s="15">
        <v>732</v>
      </c>
      <c r="N119" s="15">
        <v>713</v>
      </c>
      <c r="O119" s="15">
        <v>776</v>
      </c>
      <c r="P119" s="15">
        <v>77195</v>
      </c>
      <c r="Q119" s="15">
        <v>121328</v>
      </c>
      <c r="R119" s="15">
        <v>162779</v>
      </c>
      <c r="S119" s="15">
        <v>768</v>
      </c>
      <c r="T119" s="29"/>
    </row>
    <row r="120" spans="2:20" ht="15" customHeight="1">
      <c r="B120" s="2">
        <v>4</v>
      </c>
      <c r="C120" s="26">
        <v>83</v>
      </c>
      <c r="D120" s="2" t="s">
        <v>138</v>
      </c>
      <c r="E120" s="2" t="s">
        <v>48</v>
      </c>
      <c r="F120" s="2" t="s">
        <v>14</v>
      </c>
      <c r="G120" s="15">
        <v>580000</v>
      </c>
      <c r="H120" s="15">
        <v>500000</v>
      </c>
      <c r="I120" s="15">
        <v>340000</v>
      </c>
      <c r="J120" s="15">
        <v>340000</v>
      </c>
      <c r="K120" s="15">
        <v>181000</v>
      </c>
      <c r="L120" s="15">
        <v>52000</v>
      </c>
      <c r="M120" s="15">
        <v>62000</v>
      </c>
      <c r="N120" s="15">
        <v>83000</v>
      </c>
      <c r="O120" s="15">
        <v>140000</v>
      </c>
      <c r="P120" s="15">
        <v>256000</v>
      </c>
      <c r="Q120" s="15">
        <v>373000</v>
      </c>
      <c r="R120" s="15">
        <v>443000</v>
      </c>
      <c r="S120" s="15">
        <v>1207</v>
      </c>
      <c r="T120" s="29"/>
    </row>
    <row r="121" spans="2:20" ht="15" customHeight="1">
      <c r="B121" s="41" t="s">
        <v>22</v>
      </c>
      <c r="C121" s="41"/>
      <c r="D121" s="41"/>
      <c r="E121" s="41"/>
      <c r="F121" s="41"/>
      <c r="G121" s="5">
        <f>SUM(G117:G120)</f>
        <v>1934073</v>
      </c>
      <c r="H121" s="5">
        <f aca="true" t="shared" si="10" ref="H121:R121">SUM(H117:H120)</f>
        <v>1656561</v>
      </c>
      <c r="I121" s="5">
        <f t="shared" si="10"/>
        <v>1413196</v>
      </c>
      <c r="J121" s="5">
        <f t="shared" si="10"/>
        <v>899466</v>
      </c>
      <c r="K121" s="5">
        <f t="shared" si="10"/>
        <v>383148</v>
      </c>
      <c r="L121" s="5">
        <f t="shared" si="10"/>
        <v>124069</v>
      </c>
      <c r="M121" s="5">
        <f t="shared" si="10"/>
        <v>132599</v>
      </c>
      <c r="N121" s="5">
        <f t="shared" si="10"/>
        <v>153756</v>
      </c>
      <c r="O121" s="5">
        <f t="shared" si="10"/>
        <v>295429</v>
      </c>
      <c r="P121" s="5">
        <f t="shared" si="10"/>
        <v>918721</v>
      </c>
      <c r="Q121" s="5">
        <f t="shared" si="10"/>
        <v>1297621</v>
      </c>
      <c r="R121" s="5">
        <f t="shared" si="10"/>
        <v>1630075</v>
      </c>
      <c r="S121" s="5">
        <f>SUM(S117:S120)</f>
        <v>5922</v>
      </c>
      <c r="T121" s="29"/>
    </row>
    <row r="122" spans="2:19" ht="15" customHeight="1">
      <c r="B122" s="8" t="s">
        <v>151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5" customHeight="1">
      <c r="B123" s="2" t="s">
        <v>13</v>
      </c>
      <c r="C123" s="26" t="s">
        <v>193</v>
      </c>
      <c r="D123" s="39" t="s">
        <v>56</v>
      </c>
      <c r="E123" s="39"/>
      <c r="F123" s="39"/>
      <c r="G123" s="40" t="s">
        <v>60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3" t="s">
        <v>12</v>
      </c>
    </row>
    <row r="124" spans="2:20" s="4" customFormat="1" ht="15" customHeight="1">
      <c r="B124" s="26"/>
      <c r="C124" s="26"/>
      <c r="D124" s="26" t="s">
        <v>21</v>
      </c>
      <c r="E124" s="26" t="s">
        <v>49</v>
      </c>
      <c r="F124" s="26" t="s">
        <v>55</v>
      </c>
      <c r="G124" s="9" t="s">
        <v>0</v>
      </c>
      <c r="H124" s="9" t="s">
        <v>1</v>
      </c>
      <c r="I124" s="9" t="s">
        <v>2</v>
      </c>
      <c r="J124" s="9" t="s">
        <v>3</v>
      </c>
      <c r="K124" s="9" t="s">
        <v>4</v>
      </c>
      <c r="L124" s="9" t="s">
        <v>5</v>
      </c>
      <c r="M124" s="9" t="s">
        <v>6</v>
      </c>
      <c r="N124" s="9" t="s">
        <v>7</v>
      </c>
      <c r="O124" s="9" t="s">
        <v>8</v>
      </c>
      <c r="P124" s="9" t="s">
        <v>9</v>
      </c>
      <c r="Q124" s="9" t="s">
        <v>10</v>
      </c>
      <c r="R124" s="9" t="s">
        <v>11</v>
      </c>
      <c r="S124" s="43"/>
      <c r="T124" s="27"/>
    </row>
    <row r="125" spans="2:19" ht="15" customHeight="1">
      <c r="B125" s="2">
        <v>1</v>
      </c>
      <c r="C125" s="26">
        <v>9</v>
      </c>
      <c r="D125" s="2" t="s">
        <v>139</v>
      </c>
      <c r="E125" s="2" t="s">
        <v>169</v>
      </c>
      <c r="F125" s="2" t="s">
        <v>14</v>
      </c>
      <c r="G125" s="15">
        <v>5088250</v>
      </c>
      <c r="H125" s="15">
        <v>4128261</v>
      </c>
      <c r="I125" s="15">
        <v>3470215</v>
      </c>
      <c r="J125" s="15">
        <v>1925326</v>
      </c>
      <c r="K125" s="15">
        <v>563839</v>
      </c>
      <c r="L125" s="15">
        <v>0</v>
      </c>
      <c r="M125" s="15">
        <v>0</v>
      </c>
      <c r="N125" s="15">
        <v>106</v>
      </c>
      <c r="O125" s="15">
        <v>293405</v>
      </c>
      <c r="P125" s="15">
        <v>2177693</v>
      </c>
      <c r="Q125" s="15">
        <v>3299786</v>
      </c>
      <c r="R125" s="15">
        <v>4395618</v>
      </c>
      <c r="S125" s="15">
        <v>10972</v>
      </c>
    </row>
    <row r="126" spans="2:20" ht="15" customHeight="1">
      <c r="B126" s="41" t="s">
        <v>22</v>
      </c>
      <c r="C126" s="41"/>
      <c r="D126" s="41"/>
      <c r="E126" s="41"/>
      <c r="F126" s="41"/>
      <c r="G126" s="5">
        <f>G125</f>
        <v>5088250</v>
      </c>
      <c r="H126" s="5">
        <f aca="true" t="shared" si="11" ref="H126:R126">H125</f>
        <v>4128261</v>
      </c>
      <c r="I126" s="5">
        <f t="shared" si="11"/>
        <v>3470215</v>
      </c>
      <c r="J126" s="5">
        <f t="shared" si="11"/>
        <v>1925326</v>
      </c>
      <c r="K126" s="5">
        <f t="shared" si="11"/>
        <v>563839</v>
      </c>
      <c r="L126" s="5">
        <f t="shared" si="11"/>
        <v>0</v>
      </c>
      <c r="M126" s="5">
        <f t="shared" si="11"/>
        <v>0</v>
      </c>
      <c r="N126" s="5">
        <f t="shared" si="11"/>
        <v>106</v>
      </c>
      <c r="O126" s="5">
        <f t="shared" si="11"/>
        <v>293405</v>
      </c>
      <c r="P126" s="5">
        <f t="shared" si="11"/>
        <v>2177693</v>
      </c>
      <c r="Q126" s="5">
        <f t="shared" si="11"/>
        <v>3299786</v>
      </c>
      <c r="R126" s="5">
        <f t="shared" si="11"/>
        <v>4395618</v>
      </c>
      <c r="S126" s="5">
        <v>10972</v>
      </c>
      <c r="T126" s="29"/>
    </row>
    <row r="127" spans="7:19" ht="15" customHeight="1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7:18" ht="15" customHeight="1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7:18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7:18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7:18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7:18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7:18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7:18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7:18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7:18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7:18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7:18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7:18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7:18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7:18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7:18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7:18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7:18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7:18" ht="12.7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</sheetData>
  <sheetProtection/>
  <mergeCells count="28">
    <mergeCell ref="D1:N1"/>
    <mergeCell ref="B95:F95"/>
    <mergeCell ref="B113:F113"/>
    <mergeCell ref="B121:F121"/>
    <mergeCell ref="B126:F126"/>
    <mergeCell ref="S97:S98"/>
    <mergeCell ref="S115:S116"/>
    <mergeCell ref="S123:S124"/>
    <mergeCell ref="D4:F4"/>
    <mergeCell ref="D13:F13"/>
    <mergeCell ref="D26:F26"/>
    <mergeCell ref="D72:F72"/>
    <mergeCell ref="D78:F78"/>
    <mergeCell ref="D97:F97"/>
    <mergeCell ref="B11:F11"/>
    <mergeCell ref="B23:F23"/>
    <mergeCell ref="B70:F70"/>
    <mergeCell ref="B76:F76"/>
    <mergeCell ref="D115:F115"/>
    <mergeCell ref="D123:F123"/>
    <mergeCell ref="G4:R4"/>
    <mergeCell ref="G13:R13"/>
    <mergeCell ref="G26:R26"/>
    <mergeCell ref="G72:R72"/>
    <mergeCell ref="G78:R78"/>
    <mergeCell ref="G97:R97"/>
    <mergeCell ref="G115:R115"/>
    <mergeCell ref="G123:R123"/>
  </mergeCells>
  <printOptions/>
  <pageMargins left="0.38" right="0.15748031496062992" top="0.3" bottom="0.29" header="0.18" footer="0.19"/>
  <pageSetup fitToHeight="2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Mzec</dc:creator>
  <cp:keywords/>
  <dc:description/>
  <cp:lastModifiedBy>MartaD</cp:lastModifiedBy>
  <cp:lastPrinted>2019-06-05T05:21:07Z</cp:lastPrinted>
  <dcterms:created xsi:type="dcterms:W3CDTF">2015-04-22T08:57:26Z</dcterms:created>
  <dcterms:modified xsi:type="dcterms:W3CDTF">2019-06-27T09:21:31Z</dcterms:modified>
  <cp:category/>
  <cp:version/>
  <cp:contentType/>
  <cp:contentStatus/>
</cp:coreProperties>
</file>